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activeTab="2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EERR!$B$6:$G$31</definedName>
  </definedNames>
  <calcPr calcId="145621" iterate="1"/>
</workbook>
</file>

<file path=xl/calcChain.xml><?xml version="1.0" encoding="utf-8"?>
<calcChain xmlns="http://schemas.openxmlformats.org/spreadsheetml/2006/main">
  <c r="J29" i="2" l="1"/>
  <c r="K29" i="2"/>
  <c r="L29" i="2"/>
  <c r="I29" i="2"/>
  <c r="H28" i="2"/>
  <c r="H29" i="2" s="1"/>
  <c r="H27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C28" i="2"/>
  <c r="C29" i="2" s="1"/>
  <c r="C27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AI26" i="1"/>
  <c r="AG26" i="1"/>
  <c r="AF26" i="1"/>
  <c r="AE26" i="1"/>
  <c r="AD26" i="1"/>
  <c r="X26" i="1"/>
  <c r="V26" i="1"/>
  <c r="U26" i="1"/>
  <c r="T26" i="1"/>
  <c r="S26" i="1"/>
  <c r="M26" i="1"/>
  <c r="K26" i="1"/>
  <c r="J26" i="1"/>
  <c r="I26" i="1"/>
  <c r="H26" i="1"/>
  <c r="B26" i="1"/>
  <c r="AI25" i="1"/>
  <c r="AG25" i="1"/>
  <c r="AF25" i="1"/>
  <c r="AE25" i="1"/>
  <c r="AD25" i="1"/>
  <c r="X25" i="1"/>
  <c r="V25" i="1"/>
  <c r="U25" i="1"/>
  <c r="T25" i="1"/>
  <c r="S25" i="1"/>
  <c r="M25" i="1"/>
  <c r="K25" i="1"/>
  <c r="J25" i="1"/>
  <c r="I25" i="1"/>
  <c r="H25" i="1"/>
  <c r="B25" i="1"/>
  <c r="AR21" i="1"/>
  <c r="AQ21" i="1"/>
  <c r="AP21" i="1"/>
  <c r="AO21" i="1"/>
  <c r="AI21" i="1"/>
  <c r="AC21" i="1"/>
  <c r="X21" i="1"/>
  <c r="R21" i="1"/>
  <c r="M21" i="1"/>
  <c r="G21" i="1"/>
  <c r="B21" i="1"/>
  <c r="AR20" i="1"/>
  <c r="AQ20" i="1"/>
  <c r="AP20" i="1"/>
  <c r="AO20" i="1"/>
  <c r="AI20" i="1"/>
  <c r="AC20" i="1"/>
  <c r="X20" i="1"/>
  <c r="R20" i="1"/>
  <c r="M20" i="1"/>
  <c r="G20" i="1"/>
  <c r="B20" i="1"/>
  <c r="AR16" i="1"/>
  <c r="AQ16" i="1"/>
  <c r="AP16" i="1"/>
  <c r="AO16" i="1"/>
  <c r="AI16" i="1"/>
  <c r="AC16" i="1"/>
  <c r="X16" i="1"/>
  <c r="R16" i="1"/>
  <c r="M16" i="1"/>
  <c r="G16" i="1"/>
  <c r="B16" i="1"/>
  <c r="AR15" i="1"/>
  <c r="AQ15" i="1"/>
  <c r="AP15" i="1"/>
  <c r="AO15" i="1"/>
  <c r="AI15" i="1"/>
  <c r="AC15" i="1"/>
  <c r="X15" i="1"/>
  <c r="R15" i="1"/>
  <c r="M15" i="1"/>
  <c r="G15" i="1"/>
  <c r="B15" i="1"/>
  <c r="AR14" i="1"/>
  <c r="AQ14" i="1"/>
  <c r="AP14" i="1"/>
  <c r="AO14" i="1"/>
  <c r="AI14" i="1"/>
  <c r="AC14" i="1"/>
  <c r="X14" i="1"/>
  <c r="R14" i="1"/>
  <c r="M14" i="1"/>
  <c r="G14" i="1"/>
  <c r="B14" i="1"/>
  <c r="AR13" i="1"/>
  <c r="AQ13" i="1"/>
  <c r="AP13" i="1"/>
  <c r="AO13" i="1"/>
  <c r="AI13" i="1"/>
  <c r="AC13" i="1"/>
  <c r="X13" i="1"/>
  <c r="R13" i="1"/>
  <c r="M13" i="1"/>
  <c r="G13" i="1"/>
  <c r="B13" i="1"/>
  <c r="AR12" i="1"/>
  <c r="AQ12" i="1"/>
  <c r="AP12" i="1"/>
  <c r="AO12" i="1"/>
  <c r="AI12" i="1"/>
  <c r="AC12" i="1"/>
  <c r="X12" i="1"/>
  <c r="R12" i="1"/>
  <c r="M12" i="1"/>
  <c r="G12" i="1"/>
  <c r="B12" i="1"/>
  <c r="AR11" i="1"/>
  <c r="AQ11" i="1"/>
  <c r="AP11" i="1"/>
  <c r="AO11" i="1"/>
  <c r="AI11" i="1"/>
  <c r="AC11" i="1"/>
  <c r="X11" i="1"/>
  <c r="R11" i="1"/>
  <c r="M11" i="1"/>
  <c r="G11" i="1"/>
  <c r="B11" i="1"/>
  <c r="AR10" i="1"/>
  <c r="AQ10" i="1"/>
  <c r="AP10" i="1"/>
  <c r="AO10" i="1"/>
  <c r="AI10" i="1"/>
  <c r="AC10" i="1"/>
  <c r="X10" i="1"/>
  <c r="R10" i="1"/>
  <c r="M10" i="1"/>
  <c r="G10" i="1"/>
  <c r="B10" i="1"/>
  <c r="AN14" i="1" l="1"/>
  <c r="R22" i="1"/>
  <c r="R26" i="1"/>
  <c r="AN11" i="1"/>
  <c r="AR25" i="1"/>
  <c r="AN13" i="1"/>
  <c r="R17" i="1"/>
  <c r="AN16" i="1"/>
  <c r="AN20" i="1"/>
  <c r="AR26" i="1"/>
  <c r="AR27" i="1" s="1"/>
  <c r="G22" i="1"/>
  <c r="AC22" i="1"/>
  <c r="AI22" i="1"/>
  <c r="AR22" i="1"/>
  <c r="R25" i="1"/>
  <c r="AP25" i="1"/>
  <c r="H27" i="1"/>
  <c r="S27" i="1"/>
  <c r="AC26" i="1"/>
  <c r="AN10" i="1"/>
  <c r="B17" i="1"/>
  <c r="M17" i="1"/>
  <c r="X17" i="1"/>
  <c r="AQ17" i="1"/>
  <c r="AO22" i="1"/>
  <c r="AQ25" i="1"/>
  <c r="I27" i="1"/>
  <c r="AP26" i="1"/>
  <c r="G17" i="1"/>
  <c r="AC17" i="1"/>
  <c r="AI17" i="1"/>
  <c r="AR17" i="1"/>
  <c r="AN21" i="1"/>
  <c r="J27" i="1"/>
  <c r="U27" i="1"/>
  <c r="AQ26" i="1"/>
  <c r="AN12" i="1"/>
  <c r="AN15" i="1"/>
  <c r="AO17" i="1"/>
  <c r="B22" i="1"/>
  <c r="M22" i="1"/>
  <c r="X22" i="1"/>
  <c r="AQ22" i="1"/>
  <c r="G25" i="1"/>
  <c r="AC25" i="1"/>
  <c r="B27" i="1"/>
  <c r="K27" i="1"/>
  <c r="M27" i="1"/>
  <c r="V27" i="1"/>
  <c r="X27" i="1"/>
  <c r="AG27" i="1"/>
  <c r="AI27" i="1"/>
  <c r="AP17" i="1"/>
  <c r="AO25" i="1"/>
  <c r="AN25" i="1" s="1"/>
  <c r="G26" i="1"/>
  <c r="AO26" i="1"/>
  <c r="AE27" i="1"/>
  <c r="AP22" i="1"/>
  <c r="T27" i="1"/>
  <c r="AD27" i="1"/>
  <c r="AF27" i="1"/>
  <c r="R27" i="1" l="1"/>
  <c r="AN17" i="1"/>
  <c r="AP27" i="1"/>
  <c r="AN22" i="1"/>
  <c r="AQ27" i="1"/>
  <c r="AC27" i="1"/>
  <c r="G27" i="1"/>
  <c r="AN26" i="1"/>
  <c r="AN27" i="1" s="1"/>
  <c r="AO27" i="1"/>
</calcChain>
</file>

<file path=xl/sharedStrings.xml><?xml version="1.0" encoding="utf-8"?>
<sst xmlns="http://schemas.openxmlformats.org/spreadsheetml/2006/main" count="175" uniqueCount="64">
  <si>
    <t>Remolcadores</t>
  </si>
  <si>
    <t>Puertos</t>
  </si>
  <si>
    <t>Total</t>
  </si>
  <si>
    <t>4Q2013</t>
  </si>
  <si>
    <t>3Q2013</t>
  </si>
  <si>
    <t>2Q2013</t>
  </si>
  <si>
    <t>1Q2013</t>
  </si>
  <si>
    <t>4Q2012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</si>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</sst>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9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1" applyNumberFormat="0" applyAlignment="0" applyProtection="0"/>
    <xf numFmtId="180" fontId="40" fillId="12" borderId="11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0" fontId="9" fillId="0" borderId="13" applyNumberFormat="0" applyFill="0" applyAlignment="0" applyProtection="0"/>
    <xf numFmtId="0" fontId="43" fillId="0" borderId="13" applyNumberFormat="0" applyFill="0" applyAlignment="0" applyProtection="0"/>
    <xf numFmtId="0" fontId="9" fillId="0" borderId="13" applyNumberFormat="0" applyFill="0" applyAlignment="0" applyProtection="0"/>
    <xf numFmtId="167" fontId="9" fillId="0" borderId="13" applyNumberFormat="0" applyFill="0" applyAlignment="0" applyProtection="0"/>
    <xf numFmtId="0" fontId="44" fillId="0" borderId="10" applyNumberFormat="0" applyFill="0" applyProtection="0">
      <alignment horizontal="center"/>
    </xf>
    <xf numFmtId="0" fontId="45" fillId="0" borderId="10" applyNumberFormat="0" applyFill="0" applyProtection="0">
      <alignment horizontal="center"/>
    </xf>
    <xf numFmtId="0" fontId="44" fillId="0" borderId="10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4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4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5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6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7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8" applyNumberFormat="0" applyFill="0" applyBorder="0" applyAlignment="0" applyProtection="0">
      <protection locked="0"/>
    </xf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7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1"/>
    <xf numFmtId="215" fontId="57" fillId="0" borderId="21"/>
    <xf numFmtId="216" fontId="57" fillId="0" borderId="21"/>
    <xf numFmtId="217" fontId="57" fillId="0" borderId="0"/>
    <xf numFmtId="218" fontId="57" fillId="0" borderId="0"/>
    <xf numFmtId="219" fontId="57" fillId="0" borderId="0"/>
    <xf numFmtId="217" fontId="57" fillId="0" borderId="21"/>
    <xf numFmtId="218" fontId="57" fillId="0" borderId="21"/>
    <xf numFmtId="219" fontId="57" fillId="0" borderId="21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1"/>
    <xf numFmtId="225" fontId="57" fillId="0" borderId="21"/>
    <xf numFmtId="224" fontId="57" fillId="0" borderId="21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4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5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5" applyNumberFormat="0">
      <alignment vertical="center"/>
    </xf>
    <xf numFmtId="203" fontId="65" fillId="32" borderId="0"/>
    <xf numFmtId="269" fontId="17" fillId="0" borderId="0"/>
    <xf numFmtId="0" fontId="107" fillId="18" borderId="9" applyNumberFormat="0" applyAlignment="0" applyProtection="0"/>
    <xf numFmtId="0" fontId="108" fillId="38" borderId="26" applyNumberFormat="0" applyAlignment="0" applyProtection="0"/>
    <xf numFmtId="214" fontId="57" fillId="27" borderId="27">
      <protection locked="0"/>
    </xf>
    <xf numFmtId="215" fontId="57" fillId="27" borderId="27">
      <protection locked="0"/>
    </xf>
    <xf numFmtId="216" fontId="57" fillId="27" borderId="27">
      <protection locked="0"/>
    </xf>
    <xf numFmtId="270" fontId="57" fillId="27" borderId="27">
      <protection locked="0"/>
    </xf>
    <xf numFmtId="271" fontId="57" fillId="27" borderId="27">
      <protection locked="0"/>
    </xf>
    <xf numFmtId="272" fontId="57" fillId="27" borderId="27">
      <protection locked="0"/>
    </xf>
    <xf numFmtId="217" fontId="57" fillId="27" borderId="27">
      <protection locked="0"/>
    </xf>
    <xf numFmtId="220" fontId="57" fillId="47" borderId="27">
      <alignment horizontal="right"/>
      <protection locked="0"/>
    </xf>
    <xf numFmtId="221" fontId="57" fillId="47" borderId="27">
      <alignment horizontal="right"/>
      <protection locked="0"/>
    </xf>
    <xf numFmtId="42" fontId="109" fillId="0" borderId="0" applyNumberFormat="0" applyFill="0" applyBorder="0" applyAlignment="0"/>
    <xf numFmtId="0" fontId="57" fillId="34" borderId="27">
      <alignment horizontal="left"/>
      <protection locked="0"/>
    </xf>
    <xf numFmtId="49" fontId="57" fillId="33" borderId="27">
      <alignment horizontal="left" vertical="top" wrapText="1"/>
      <protection locked="0"/>
    </xf>
    <xf numFmtId="222" fontId="57" fillId="27" borderId="27">
      <protection locked="0"/>
    </xf>
    <xf numFmtId="225" fontId="57" fillId="27" borderId="27">
      <protection locked="0"/>
    </xf>
    <xf numFmtId="224" fontId="57" fillId="27" borderId="27">
      <protection locked="0"/>
    </xf>
    <xf numFmtId="49" fontId="57" fillId="33" borderId="27">
      <alignment horizontal="left"/>
      <protection locked="0"/>
    </xf>
    <xf numFmtId="237" fontId="57" fillId="27" borderId="27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8" applyNumberFormat="0" applyFont="0" applyFill="0" applyAlignment="0" applyProtection="0"/>
    <xf numFmtId="44" fontId="117" fillId="0" borderId="0" applyFill="0" applyBorder="0" applyAlignment="0" applyProtection="0"/>
    <xf numFmtId="3" fontId="31" fillId="0" borderId="21" applyNumberFormat="0" applyBorder="0"/>
    <xf numFmtId="3" fontId="31" fillId="0" borderId="21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7" fillId="18" borderId="9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4">
      <alignment horizontal="right" wrapText="1"/>
    </xf>
    <xf numFmtId="185" fontId="136" fillId="0" borderId="14">
      <alignment horizontal="right"/>
    </xf>
    <xf numFmtId="185" fontId="137" fillId="0" borderId="29">
      <alignment horizontal="right" wrapText="1"/>
    </xf>
    <xf numFmtId="185" fontId="137" fillId="0" borderId="29">
      <alignment horizontal="right" wrapText="1"/>
    </xf>
    <xf numFmtId="193" fontId="47" fillId="0" borderId="14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4">
      <alignment horizontal="left"/>
    </xf>
    <xf numFmtId="193" fontId="47" fillId="0" borderId="14">
      <alignment horizontal="left"/>
    </xf>
    <xf numFmtId="193" fontId="140" fillId="0" borderId="29">
      <alignment horizontal="left"/>
    </xf>
    <xf numFmtId="193" fontId="140" fillId="0" borderId="29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4">
      <alignment horizontal="center"/>
    </xf>
    <xf numFmtId="193" fontId="144" fillId="0" borderId="14">
      <alignment horizontal="center"/>
    </xf>
    <xf numFmtId="193" fontId="145" fillId="0" borderId="29">
      <alignment horizontal="center"/>
    </xf>
    <xf numFmtId="193" fontId="145" fillId="0" borderId="29">
      <alignment horizontal="center"/>
    </xf>
    <xf numFmtId="41" fontId="36" fillId="0" borderId="14" applyFill="0" applyBorder="0" applyProtection="0">
      <alignment horizontal="right" vertical="top"/>
    </xf>
    <xf numFmtId="41" fontId="36" fillId="0" borderId="29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5">
      <alignment horizontal="right" vertical="center"/>
    </xf>
    <xf numFmtId="1" fontId="26" fillId="37" borderId="15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5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30" applyNumberFormat="0" applyAlignment="0" applyProtection="0">
      <alignment horizontal="left" vertical="center"/>
    </xf>
    <xf numFmtId="0" fontId="88" fillId="0" borderId="31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8" fillId="0" borderId="0">
      <alignment horizontal="left"/>
    </xf>
    <xf numFmtId="0" fontId="169" fillId="0" borderId="33">
      <alignment horizontal="left" vertical="top"/>
    </xf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1" fillId="0" borderId="0">
      <alignment horizontal="left"/>
    </xf>
    <xf numFmtId="0" fontId="172" fillId="0" borderId="33">
      <alignment horizontal="left" vertical="top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9" applyNumberFormat="0" applyAlignment="0" applyProtection="0"/>
    <xf numFmtId="213" fontId="188" fillId="12" borderId="0"/>
    <xf numFmtId="10" fontId="31" fillId="54" borderId="15" applyNumberFormat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166" fontId="189" fillId="56" borderId="0"/>
    <xf numFmtId="0" fontId="190" fillId="0" borderId="36"/>
    <xf numFmtId="9" fontId="191" fillId="0" borderId="36" applyFill="0" applyAlignment="0" applyProtection="0"/>
    <xf numFmtId="0" fontId="192" fillId="0" borderId="36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7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3" applyNumberFormat="0" applyFill="0" applyAlignment="0" applyProtection="0"/>
    <xf numFmtId="0" fontId="200" fillId="40" borderId="22" applyNumberFormat="0" applyAlignment="0" applyProtection="0"/>
    <xf numFmtId="1" fontId="201" fillId="1" borderId="38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9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7">
      <alignment horizontal="center"/>
    </xf>
    <xf numFmtId="0" fontId="59" fillId="0" borderId="0">
      <alignment horizontal="left"/>
    </xf>
    <xf numFmtId="324" fontId="197" fillId="0" borderId="37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9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4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1" fontId="152" fillId="0" borderId="15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5">
      <alignment horizontal="center"/>
    </xf>
    <xf numFmtId="1" fontId="152" fillId="0" borderId="15">
      <alignment horizontal="center"/>
    </xf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1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2" applyNumberFormat="0" applyFill="0" applyAlignment="0" applyProtection="0"/>
    <xf numFmtId="0" fontId="2" fillId="0" borderId="0" applyAlignment="0" applyProtection="0"/>
    <xf numFmtId="0" fontId="233" fillId="0" borderId="43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6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81" fillId="40" borderId="22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98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164" fontId="0" fillId="4" borderId="0" xfId="0" applyNumberFormat="1" applyFill="1"/>
    <xf numFmtId="164" fontId="0" fillId="0" borderId="0" xfId="0" applyNumberFormat="1" applyFill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0" fillId="0" borderId="0" xfId="0" applyBorder="1"/>
    <xf numFmtId="0" fontId="242" fillId="0" borderId="0" xfId="0" applyFont="1" applyAlignment="1">
      <alignment vertical="center"/>
    </xf>
    <xf numFmtId="0" fontId="242" fillId="0" borderId="0" xfId="0" applyFont="1" applyFill="1" applyAlignment="1">
      <alignment vertical="center"/>
    </xf>
    <xf numFmtId="0" fontId="242" fillId="0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6" xfId="0" applyNumberFormat="1" applyFont="1" applyFill="1" applyBorder="1" applyAlignment="1">
      <alignment vertical="center"/>
    </xf>
    <xf numFmtId="164" fontId="8" fillId="7" borderId="31" xfId="0" applyNumberFormat="1" applyFont="1" applyFill="1" applyBorder="1" applyAlignment="1">
      <alignment vertical="center"/>
    </xf>
    <xf numFmtId="164" fontId="8" fillId="4" borderId="31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8" fillId="0" borderId="0" xfId="0" applyNumberFormat="1" applyFont="1" applyBorder="1" applyAlignment="1">
      <alignment vertical="center"/>
    </xf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165" fontId="10" fillId="0" borderId="0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0" fontId="242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9" fontId="10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164" fontId="0" fillId="4" borderId="0" xfId="0" applyNumberFormat="1" applyFill="1" applyBorder="1"/>
    <xf numFmtId="0" fontId="8" fillId="7" borderId="47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8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164" fontId="14" fillId="7" borderId="0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17" fontId="7" fillId="6" borderId="4" xfId="0" applyNumberFormat="1" applyFont="1" applyFill="1" applyBorder="1" applyAlignment="1">
      <alignment horizontal="center" vertical="center"/>
    </xf>
    <xf numFmtId="17" fontId="7" fillId="6" borderId="7" xfId="0" quotePrefix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J29"/>
  <sheetViews>
    <sheetView showGridLines="0" zoomScale="85" zoomScaleNormal="85" workbookViewId="0">
      <selection activeCell="F14" sqref="F14"/>
    </sheetView>
  </sheetViews>
  <sheetFormatPr baseColWidth="10" defaultRowHeight="15"/>
  <cols>
    <col min="2" max="2" width="32.28515625" bestFit="1" customWidth="1"/>
    <col min="3" max="6" width="11.42578125" customWidth="1"/>
    <col min="250" max="250" width="32.28515625" bestFit="1" customWidth="1"/>
    <col min="251" max="262" width="11.42578125" customWidth="1"/>
    <col min="506" max="506" width="32.28515625" bestFit="1" customWidth="1"/>
    <col min="507" max="518" width="11.42578125" customWidth="1"/>
    <col min="762" max="762" width="32.28515625" bestFit="1" customWidth="1"/>
    <col min="763" max="774" width="11.42578125" customWidth="1"/>
    <col min="1018" max="1018" width="32.28515625" bestFit="1" customWidth="1"/>
    <col min="1019" max="1030" width="11.42578125" customWidth="1"/>
    <col min="1274" max="1274" width="32.28515625" bestFit="1" customWidth="1"/>
    <col min="1275" max="1286" width="11.42578125" customWidth="1"/>
    <col min="1530" max="1530" width="32.28515625" bestFit="1" customWidth="1"/>
    <col min="1531" max="1542" width="11.42578125" customWidth="1"/>
    <col min="1786" max="1786" width="32.28515625" bestFit="1" customWidth="1"/>
    <col min="1787" max="1798" width="11.42578125" customWidth="1"/>
    <col min="2042" max="2042" width="32.28515625" bestFit="1" customWidth="1"/>
    <col min="2043" max="2054" width="11.42578125" customWidth="1"/>
    <col min="2298" max="2298" width="32.28515625" bestFit="1" customWidth="1"/>
    <col min="2299" max="2310" width="11.42578125" customWidth="1"/>
    <col min="2554" max="2554" width="32.28515625" bestFit="1" customWidth="1"/>
    <col min="2555" max="2566" width="11.42578125" customWidth="1"/>
    <col min="2810" max="2810" width="32.28515625" bestFit="1" customWidth="1"/>
    <col min="2811" max="2822" width="11.42578125" customWidth="1"/>
    <col min="3066" max="3066" width="32.28515625" bestFit="1" customWidth="1"/>
    <col min="3067" max="3078" width="11.42578125" customWidth="1"/>
    <col min="3322" max="3322" width="32.28515625" bestFit="1" customWidth="1"/>
    <col min="3323" max="3334" width="11.42578125" customWidth="1"/>
    <col min="3578" max="3578" width="32.28515625" bestFit="1" customWidth="1"/>
    <col min="3579" max="3590" width="11.42578125" customWidth="1"/>
    <col min="3834" max="3834" width="32.28515625" bestFit="1" customWidth="1"/>
    <col min="3835" max="3846" width="11.42578125" customWidth="1"/>
    <col min="4090" max="4090" width="32.28515625" bestFit="1" customWidth="1"/>
    <col min="4091" max="4102" width="11.42578125" customWidth="1"/>
    <col min="4346" max="4346" width="32.28515625" bestFit="1" customWidth="1"/>
    <col min="4347" max="4358" width="11.42578125" customWidth="1"/>
    <col min="4602" max="4602" width="32.28515625" bestFit="1" customWidth="1"/>
    <col min="4603" max="4614" width="11.42578125" customWidth="1"/>
    <col min="4858" max="4858" width="32.28515625" bestFit="1" customWidth="1"/>
    <col min="4859" max="4870" width="11.42578125" customWidth="1"/>
    <col min="5114" max="5114" width="32.28515625" bestFit="1" customWidth="1"/>
    <col min="5115" max="5126" width="11.42578125" customWidth="1"/>
    <col min="5370" max="5370" width="32.28515625" bestFit="1" customWidth="1"/>
    <col min="5371" max="5382" width="11.42578125" customWidth="1"/>
    <col min="5626" max="5626" width="32.28515625" bestFit="1" customWidth="1"/>
    <col min="5627" max="5638" width="11.42578125" customWidth="1"/>
    <col min="5882" max="5882" width="32.28515625" bestFit="1" customWidth="1"/>
    <col min="5883" max="5894" width="11.42578125" customWidth="1"/>
    <col min="6138" max="6138" width="32.28515625" bestFit="1" customWidth="1"/>
    <col min="6139" max="6150" width="11.42578125" customWidth="1"/>
    <col min="6394" max="6394" width="32.28515625" bestFit="1" customWidth="1"/>
    <col min="6395" max="6406" width="11.42578125" customWidth="1"/>
    <col min="6650" max="6650" width="32.28515625" bestFit="1" customWidth="1"/>
    <col min="6651" max="6662" width="11.42578125" customWidth="1"/>
    <col min="6906" max="6906" width="32.28515625" bestFit="1" customWidth="1"/>
    <col min="6907" max="6918" width="11.42578125" customWidth="1"/>
    <col min="7162" max="7162" width="32.28515625" bestFit="1" customWidth="1"/>
    <col min="7163" max="7174" width="11.42578125" customWidth="1"/>
    <col min="7418" max="7418" width="32.28515625" bestFit="1" customWidth="1"/>
    <col min="7419" max="7430" width="11.42578125" customWidth="1"/>
    <col min="7674" max="7674" width="32.28515625" bestFit="1" customWidth="1"/>
    <col min="7675" max="7686" width="11.42578125" customWidth="1"/>
    <col min="7930" max="7930" width="32.28515625" bestFit="1" customWidth="1"/>
    <col min="7931" max="7942" width="11.42578125" customWidth="1"/>
    <col min="8186" max="8186" width="32.28515625" bestFit="1" customWidth="1"/>
    <col min="8187" max="8198" width="11.42578125" customWidth="1"/>
    <col min="8442" max="8442" width="32.28515625" bestFit="1" customWidth="1"/>
    <col min="8443" max="8454" width="11.42578125" customWidth="1"/>
    <col min="8698" max="8698" width="32.28515625" bestFit="1" customWidth="1"/>
    <col min="8699" max="8710" width="11.42578125" customWidth="1"/>
    <col min="8954" max="8954" width="32.28515625" bestFit="1" customWidth="1"/>
    <col min="8955" max="8966" width="11.42578125" customWidth="1"/>
    <col min="9210" max="9210" width="32.28515625" bestFit="1" customWidth="1"/>
    <col min="9211" max="9222" width="11.42578125" customWidth="1"/>
    <col min="9466" max="9466" width="32.28515625" bestFit="1" customWidth="1"/>
    <col min="9467" max="9478" width="11.42578125" customWidth="1"/>
    <col min="9722" max="9722" width="32.28515625" bestFit="1" customWidth="1"/>
    <col min="9723" max="9734" width="11.42578125" customWidth="1"/>
    <col min="9978" max="9978" width="32.28515625" bestFit="1" customWidth="1"/>
    <col min="9979" max="9990" width="11.42578125" customWidth="1"/>
    <col min="10234" max="10234" width="32.28515625" bestFit="1" customWidth="1"/>
    <col min="10235" max="10246" width="11.42578125" customWidth="1"/>
    <col min="10490" max="10490" width="32.28515625" bestFit="1" customWidth="1"/>
    <col min="10491" max="10502" width="11.42578125" customWidth="1"/>
    <col min="10746" max="10746" width="32.28515625" bestFit="1" customWidth="1"/>
    <col min="10747" max="10758" width="11.42578125" customWidth="1"/>
    <col min="11002" max="11002" width="32.28515625" bestFit="1" customWidth="1"/>
    <col min="11003" max="11014" width="11.42578125" customWidth="1"/>
    <col min="11258" max="11258" width="32.28515625" bestFit="1" customWidth="1"/>
    <col min="11259" max="11270" width="11.42578125" customWidth="1"/>
    <col min="11514" max="11514" width="32.28515625" bestFit="1" customWidth="1"/>
    <col min="11515" max="11526" width="11.42578125" customWidth="1"/>
    <col min="11770" max="11770" width="32.28515625" bestFit="1" customWidth="1"/>
    <col min="11771" max="11782" width="11.42578125" customWidth="1"/>
    <col min="12026" max="12026" width="32.28515625" bestFit="1" customWidth="1"/>
    <col min="12027" max="12038" width="11.42578125" customWidth="1"/>
    <col min="12282" max="12282" width="32.28515625" bestFit="1" customWidth="1"/>
    <col min="12283" max="12294" width="11.42578125" customWidth="1"/>
    <col min="12538" max="12538" width="32.28515625" bestFit="1" customWidth="1"/>
    <col min="12539" max="12550" width="11.42578125" customWidth="1"/>
    <col min="12794" max="12794" width="32.28515625" bestFit="1" customWidth="1"/>
    <col min="12795" max="12806" width="11.42578125" customWidth="1"/>
    <col min="13050" max="13050" width="32.28515625" bestFit="1" customWidth="1"/>
    <col min="13051" max="13062" width="11.42578125" customWidth="1"/>
    <col min="13306" max="13306" width="32.28515625" bestFit="1" customWidth="1"/>
    <col min="13307" max="13318" width="11.42578125" customWidth="1"/>
    <col min="13562" max="13562" width="32.28515625" bestFit="1" customWidth="1"/>
    <col min="13563" max="13574" width="11.42578125" customWidth="1"/>
    <col min="13818" max="13818" width="32.28515625" bestFit="1" customWidth="1"/>
    <col min="13819" max="13830" width="11.42578125" customWidth="1"/>
    <col min="14074" max="14074" width="32.28515625" bestFit="1" customWidth="1"/>
    <col min="14075" max="14086" width="11.42578125" customWidth="1"/>
    <col min="14330" max="14330" width="32.28515625" bestFit="1" customWidth="1"/>
    <col min="14331" max="14342" width="11.42578125" customWidth="1"/>
    <col min="14586" max="14586" width="32.28515625" bestFit="1" customWidth="1"/>
    <col min="14587" max="14598" width="11.42578125" customWidth="1"/>
    <col min="14842" max="14842" width="32.28515625" bestFit="1" customWidth="1"/>
    <col min="14843" max="14854" width="11.42578125" customWidth="1"/>
    <col min="15098" max="15098" width="32.28515625" bestFit="1" customWidth="1"/>
    <col min="15099" max="15110" width="11.42578125" customWidth="1"/>
    <col min="15354" max="15354" width="32.28515625" bestFit="1" customWidth="1"/>
    <col min="15355" max="15366" width="11.42578125" customWidth="1"/>
    <col min="15610" max="15610" width="32.28515625" bestFit="1" customWidth="1"/>
    <col min="15611" max="15622" width="11.42578125" customWidth="1"/>
    <col min="15866" max="15866" width="32.28515625" bestFit="1" customWidth="1"/>
    <col min="15867" max="15878" width="11.42578125" customWidth="1"/>
    <col min="16122" max="16122" width="32.28515625" bestFit="1" customWidth="1"/>
    <col min="16123" max="16134" width="11.42578125" customWidth="1"/>
  </cols>
  <sheetData>
    <row r="3" spans="2:10">
      <c r="B3" s="2" t="s">
        <v>42</v>
      </c>
    </row>
    <row r="4" spans="2:10">
      <c r="B4" s="45" t="s">
        <v>29</v>
      </c>
      <c r="C4" s="4"/>
      <c r="D4" s="4"/>
      <c r="E4" s="4"/>
      <c r="F4" s="4"/>
    </row>
    <row r="5" spans="2:10">
      <c r="C5" s="61"/>
      <c r="D5" s="61"/>
      <c r="E5" s="61"/>
      <c r="F5" s="61"/>
    </row>
    <row r="6" spans="2:10" ht="38.1" customHeight="1">
      <c r="B6" s="62" t="s">
        <v>43</v>
      </c>
      <c r="C6" s="64" t="s">
        <v>3</v>
      </c>
      <c r="D6" s="63" t="s">
        <v>4</v>
      </c>
      <c r="E6" s="63" t="s">
        <v>5</v>
      </c>
      <c r="F6" s="63" t="s">
        <v>6</v>
      </c>
      <c r="G6" s="64" t="s">
        <v>7</v>
      </c>
      <c r="H6" s="63" t="s">
        <v>8</v>
      </c>
      <c r="I6" s="63" t="s">
        <v>9</v>
      </c>
      <c r="J6" s="63" t="s">
        <v>10</v>
      </c>
    </row>
    <row r="7" spans="2:10" s="65" customFormat="1">
      <c r="C7" s="67" t="s">
        <v>11</v>
      </c>
      <c r="D7" s="66" t="s">
        <v>11</v>
      </c>
      <c r="E7" s="66" t="s">
        <v>11</v>
      </c>
      <c r="F7" s="66" t="s">
        <v>11</v>
      </c>
      <c r="G7" s="67" t="s">
        <v>11</v>
      </c>
      <c r="H7" s="66" t="s">
        <v>11</v>
      </c>
      <c r="I7" s="66" t="s">
        <v>11</v>
      </c>
      <c r="J7" s="66" t="s">
        <v>11</v>
      </c>
    </row>
    <row r="8" spans="2:10">
      <c r="B8" s="85" t="s">
        <v>44</v>
      </c>
      <c r="C8" s="69">
        <v>49005</v>
      </c>
      <c r="D8" s="68">
        <v>47755</v>
      </c>
      <c r="E8" s="68">
        <v>29848</v>
      </c>
      <c r="F8" s="68">
        <v>39868</v>
      </c>
      <c r="G8" s="69">
        <v>36165</v>
      </c>
      <c r="H8" s="68">
        <v>44387</v>
      </c>
      <c r="I8" s="68">
        <v>48464</v>
      </c>
      <c r="J8" s="68">
        <v>47474</v>
      </c>
    </row>
    <row r="9" spans="2:10">
      <c r="B9" s="85" t="s">
        <v>45</v>
      </c>
      <c r="C9" s="69">
        <v>152576</v>
      </c>
      <c r="D9" s="68">
        <v>154271</v>
      </c>
      <c r="E9" s="68">
        <v>164426</v>
      </c>
      <c r="F9" s="68">
        <v>166318</v>
      </c>
      <c r="G9" s="69">
        <v>141694</v>
      </c>
      <c r="H9" s="68">
        <v>134886</v>
      </c>
      <c r="I9" s="68">
        <v>137733</v>
      </c>
      <c r="J9" s="68">
        <v>151397</v>
      </c>
    </row>
    <row r="10" spans="2:10" ht="20.100000000000001" customHeight="1">
      <c r="B10" s="87" t="s">
        <v>46</v>
      </c>
      <c r="C10" s="89">
        <v>201581</v>
      </c>
      <c r="D10" s="71">
        <v>202026</v>
      </c>
      <c r="E10" s="71">
        <v>194274</v>
      </c>
      <c r="F10" s="71">
        <v>206186</v>
      </c>
      <c r="G10" s="70">
        <v>177859</v>
      </c>
      <c r="H10" s="71">
        <v>179273</v>
      </c>
      <c r="I10" s="71">
        <v>186197</v>
      </c>
      <c r="J10" s="71">
        <v>198871</v>
      </c>
    </row>
    <row r="11" spans="2:10">
      <c r="B11" s="85" t="s">
        <v>47</v>
      </c>
      <c r="C11" s="73">
        <v>514677</v>
      </c>
      <c r="D11" s="72">
        <v>513996</v>
      </c>
      <c r="E11" s="72">
        <v>496932</v>
      </c>
      <c r="F11" s="72">
        <v>497653</v>
      </c>
      <c r="G11" s="73">
        <v>488801</v>
      </c>
      <c r="H11" s="72">
        <v>478541</v>
      </c>
      <c r="I11" s="72">
        <v>454590.73499999999</v>
      </c>
      <c r="J11" s="72">
        <v>433699</v>
      </c>
    </row>
    <row r="12" spans="2:10">
      <c r="B12" s="85" t="s">
        <v>48</v>
      </c>
      <c r="C12" s="73">
        <v>354454</v>
      </c>
      <c r="D12" s="72">
        <v>352996</v>
      </c>
      <c r="E12" s="72">
        <v>348911</v>
      </c>
      <c r="F12" s="72">
        <v>358403</v>
      </c>
      <c r="G12" s="73">
        <v>347922</v>
      </c>
      <c r="H12" s="72">
        <v>334222</v>
      </c>
      <c r="I12" s="72">
        <v>324636.46799999999</v>
      </c>
      <c r="J12" s="72">
        <v>294248</v>
      </c>
    </row>
    <row r="13" spans="2:10" ht="20.100000000000001" customHeight="1">
      <c r="B13" s="87" t="s">
        <v>49</v>
      </c>
      <c r="C13" s="89">
        <v>869131</v>
      </c>
      <c r="D13" s="56">
        <v>866992</v>
      </c>
      <c r="E13" s="56">
        <v>845843</v>
      </c>
      <c r="F13" s="56">
        <v>856056</v>
      </c>
      <c r="G13" s="70">
        <v>836723</v>
      </c>
      <c r="H13" s="71">
        <v>812763</v>
      </c>
      <c r="I13" s="71">
        <v>779227.20299999998</v>
      </c>
      <c r="J13" s="71">
        <v>727947</v>
      </c>
    </row>
    <row r="14" spans="2:10" ht="20.100000000000001" customHeight="1">
      <c r="B14" s="87" t="s">
        <v>50</v>
      </c>
      <c r="C14" s="89">
        <v>1070712</v>
      </c>
      <c r="D14" s="56">
        <v>1069018</v>
      </c>
      <c r="E14" s="56">
        <v>1040117</v>
      </c>
      <c r="F14" s="56">
        <v>1062242</v>
      </c>
      <c r="G14" s="70">
        <v>1014582</v>
      </c>
      <c r="H14" s="56">
        <v>992036</v>
      </c>
      <c r="I14" s="56">
        <v>965424.20299999998</v>
      </c>
      <c r="J14" s="56">
        <v>926818</v>
      </c>
    </row>
    <row r="15" spans="2:10" s="1" customFormat="1" ht="9.9499999999999993" customHeight="1">
      <c r="B15" s="30"/>
      <c r="C15" s="74"/>
      <c r="D15" s="74"/>
      <c r="E15" s="74"/>
      <c r="F15" s="74"/>
      <c r="G15" s="74"/>
      <c r="H15" s="74"/>
      <c r="I15" s="74"/>
      <c r="J15" s="74"/>
    </row>
    <row r="16" spans="2:10">
      <c r="B16" s="85" t="s">
        <v>51</v>
      </c>
      <c r="C16" s="69">
        <v>35727</v>
      </c>
      <c r="D16" s="22">
        <v>59461</v>
      </c>
      <c r="E16" s="22">
        <v>59601</v>
      </c>
      <c r="F16" s="22">
        <v>51232</v>
      </c>
      <c r="G16" s="69">
        <v>38098</v>
      </c>
      <c r="H16" s="68">
        <v>37961</v>
      </c>
      <c r="I16" s="68">
        <v>36005.949999999997</v>
      </c>
      <c r="J16" s="68">
        <v>36466</v>
      </c>
    </row>
    <row r="17" spans="2:10">
      <c r="B17" s="85" t="s">
        <v>52</v>
      </c>
      <c r="C17" s="69"/>
      <c r="D17" s="22"/>
      <c r="E17" s="22"/>
      <c r="F17" s="22"/>
      <c r="G17" s="69"/>
      <c r="H17" s="68"/>
      <c r="I17" s="68"/>
      <c r="J17" s="68"/>
    </row>
    <row r="18" spans="2:10">
      <c r="B18" s="85" t="s">
        <v>53</v>
      </c>
      <c r="C18" s="19">
        <v>93457</v>
      </c>
      <c r="D18" s="20">
        <v>87433</v>
      </c>
      <c r="E18" s="20">
        <v>75237</v>
      </c>
      <c r="F18" s="20">
        <v>107702</v>
      </c>
      <c r="G18" s="19">
        <v>87503</v>
      </c>
      <c r="H18" s="37">
        <v>83754</v>
      </c>
      <c r="I18" s="37">
        <v>73378.05</v>
      </c>
      <c r="J18" s="37">
        <v>64202</v>
      </c>
    </row>
    <row r="19" spans="2:10">
      <c r="B19" s="87" t="s">
        <v>54</v>
      </c>
      <c r="C19" s="76">
        <v>129184</v>
      </c>
      <c r="D19" s="75">
        <v>146894</v>
      </c>
      <c r="E19" s="75">
        <v>134838</v>
      </c>
      <c r="F19" s="75">
        <v>158934</v>
      </c>
      <c r="G19" s="76">
        <v>125601</v>
      </c>
      <c r="H19" s="77">
        <v>121715</v>
      </c>
      <c r="I19" s="77">
        <v>109384</v>
      </c>
      <c r="J19" s="77">
        <v>100668</v>
      </c>
    </row>
    <row r="20" spans="2:10">
      <c r="B20" s="85" t="s">
        <v>55</v>
      </c>
      <c r="C20" s="69">
        <v>155430</v>
      </c>
      <c r="D20" s="22">
        <v>136860</v>
      </c>
      <c r="E20" s="22">
        <v>136777</v>
      </c>
      <c r="F20" s="22">
        <v>129558</v>
      </c>
      <c r="G20" s="69">
        <v>128017</v>
      </c>
      <c r="H20" s="78">
        <v>121840</v>
      </c>
      <c r="I20" s="68">
        <v>126034.4</v>
      </c>
      <c r="J20" s="68">
        <v>133956</v>
      </c>
    </row>
    <row r="21" spans="2:10">
      <c r="B21" s="85" t="s">
        <v>52</v>
      </c>
      <c r="C21" s="69"/>
      <c r="D21" s="22"/>
      <c r="E21" s="22"/>
      <c r="F21" s="22"/>
      <c r="G21" s="69"/>
      <c r="H21" s="78"/>
      <c r="I21" s="68"/>
      <c r="J21" s="68"/>
    </row>
    <row r="22" spans="2:10" ht="20.100000000000001" customHeight="1">
      <c r="B22" s="85" t="s">
        <v>56</v>
      </c>
      <c r="C22" s="19">
        <v>91725</v>
      </c>
      <c r="D22" s="20">
        <v>95390</v>
      </c>
      <c r="E22" s="20">
        <v>95691</v>
      </c>
      <c r="F22" s="20">
        <v>95929</v>
      </c>
      <c r="G22" s="19">
        <v>94990</v>
      </c>
      <c r="H22" s="37">
        <v>93753</v>
      </c>
      <c r="I22" s="37">
        <v>91008.6</v>
      </c>
      <c r="J22" s="37">
        <v>55113</v>
      </c>
    </row>
    <row r="23" spans="2:10" s="1" customFormat="1" ht="9.9499999999999993" customHeight="1">
      <c r="B23" s="87" t="s">
        <v>57</v>
      </c>
      <c r="C23" s="76">
        <v>247155</v>
      </c>
      <c r="D23" s="75">
        <v>232250</v>
      </c>
      <c r="E23" s="75">
        <v>232468</v>
      </c>
      <c r="F23" s="75">
        <v>225487</v>
      </c>
      <c r="G23" s="76">
        <v>223007</v>
      </c>
      <c r="H23" s="79">
        <v>215593</v>
      </c>
      <c r="I23" s="79">
        <v>217043</v>
      </c>
      <c r="J23" s="79">
        <v>189069</v>
      </c>
    </row>
    <row r="24" spans="2:10">
      <c r="B24" s="87" t="s">
        <v>58</v>
      </c>
      <c r="C24" s="89">
        <v>376339</v>
      </c>
      <c r="D24" s="56">
        <v>379144</v>
      </c>
      <c r="E24" s="56">
        <v>367306</v>
      </c>
      <c r="F24" s="56">
        <v>384421</v>
      </c>
      <c r="G24" s="70">
        <v>348608</v>
      </c>
      <c r="H24" s="56">
        <v>337308</v>
      </c>
      <c r="I24" s="56">
        <v>326427</v>
      </c>
      <c r="J24" s="56">
        <v>289737</v>
      </c>
    </row>
    <row r="25" spans="2:10">
      <c r="B25" s="30"/>
      <c r="C25" s="74"/>
      <c r="D25" s="74"/>
      <c r="E25" s="74"/>
      <c r="F25" s="74"/>
      <c r="G25" s="74"/>
      <c r="H25" s="74"/>
      <c r="I25" s="74"/>
      <c r="J25" s="74"/>
    </row>
    <row r="26" spans="2:10" ht="20.100000000000001" customHeight="1">
      <c r="B26" s="85" t="s">
        <v>59</v>
      </c>
      <c r="C26" s="19">
        <v>684092</v>
      </c>
      <c r="D26" s="20">
        <v>679592</v>
      </c>
      <c r="E26" s="20">
        <v>662916</v>
      </c>
      <c r="F26" s="20">
        <v>667598</v>
      </c>
      <c r="G26" s="19">
        <v>655982</v>
      </c>
      <c r="H26" s="37">
        <v>645176</v>
      </c>
      <c r="I26" s="37">
        <v>629710</v>
      </c>
      <c r="J26" s="37">
        <v>628341</v>
      </c>
    </row>
    <row r="27" spans="2:10" ht="20.100000000000001" customHeight="1">
      <c r="B27" s="85" t="s">
        <v>60</v>
      </c>
      <c r="C27" s="19">
        <v>10281</v>
      </c>
      <c r="D27" s="20">
        <v>10282</v>
      </c>
      <c r="E27" s="20">
        <v>9895</v>
      </c>
      <c r="F27" s="20">
        <v>10223</v>
      </c>
      <c r="G27" s="19">
        <v>9992</v>
      </c>
      <c r="H27" s="37">
        <v>9552</v>
      </c>
      <c r="I27" s="37">
        <v>9287</v>
      </c>
      <c r="J27" s="37">
        <v>8740</v>
      </c>
    </row>
    <row r="28" spans="2:10">
      <c r="B28" s="87" t="s">
        <v>61</v>
      </c>
      <c r="C28" s="89">
        <v>694373</v>
      </c>
      <c r="D28" s="56">
        <v>689874</v>
      </c>
      <c r="E28" s="56">
        <v>672811</v>
      </c>
      <c r="F28" s="56">
        <v>677821</v>
      </c>
      <c r="G28" s="70">
        <v>665974</v>
      </c>
      <c r="H28" s="80">
        <v>654728</v>
      </c>
      <c r="I28" s="80">
        <v>638997</v>
      </c>
      <c r="J28" s="80">
        <v>637081</v>
      </c>
    </row>
    <row r="29" spans="2:10">
      <c r="B29" s="87" t="s">
        <v>62</v>
      </c>
      <c r="C29" s="89">
        <v>1070712</v>
      </c>
      <c r="D29" s="56">
        <v>1069018</v>
      </c>
      <c r="E29" s="56">
        <v>1040117</v>
      </c>
      <c r="F29" s="56">
        <v>1062242</v>
      </c>
      <c r="G29" s="70">
        <v>1014582</v>
      </c>
      <c r="H29" s="56">
        <v>992036</v>
      </c>
      <c r="I29" s="56">
        <v>965424</v>
      </c>
      <c r="J29" s="56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L31"/>
  <sheetViews>
    <sheetView showGridLines="0" topLeftCell="A4" zoomScale="85" zoomScaleNormal="85" workbookViewId="0">
      <selection activeCell="G32" sqref="G31:G32"/>
    </sheetView>
  </sheetViews>
  <sheetFormatPr baseColWidth="10" defaultRowHeight="15"/>
  <cols>
    <col min="1" max="1" width="5.28515625" style="44" customWidth="1"/>
    <col min="2" max="2" width="34.42578125" customWidth="1"/>
    <col min="3" max="7" width="11.42578125" customWidth="1"/>
    <col min="8" max="246" width="11.42578125" style="44"/>
    <col min="247" max="247" width="5.28515625" style="44" customWidth="1"/>
    <col min="248" max="248" width="34.42578125" style="44" customWidth="1"/>
    <col min="249" max="263" width="11.42578125" style="44" customWidth="1"/>
    <col min="264" max="502" width="11.42578125" style="44"/>
    <col min="503" max="503" width="5.28515625" style="44" customWidth="1"/>
    <col min="504" max="504" width="34.42578125" style="44" customWidth="1"/>
    <col min="505" max="519" width="11.42578125" style="44" customWidth="1"/>
    <col min="520" max="758" width="11.42578125" style="44"/>
    <col min="759" max="759" width="5.28515625" style="44" customWidth="1"/>
    <col min="760" max="760" width="34.42578125" style="44" customWidth="1"/>
    <col min="761" max="775" width="11.42578125" style="44" customWidth="1"/>
    <col min="776" max="1014" width="11.42578125" style="44"/>
    <col min="1015" max="1015" width="5.28515625" style="44" customWidth="1"/>
    <col min="1016" max="1016" width="34.42578125" style="44" customWidth="1"/>
    <col min="1017" max="1031" width="11.42578125" style="44" customWidth="1"/>
    <col min="1032" max="1270" width="11.42578125" style="44"/>
    <col min="1271" max="1271" width="5.28515625" style="44" customWidth="1"/>
    <col min="1272" max="1272" width="34.42578125" style="44" customWidth="1"/>
    <col min="1273" max="1287" width="11.42578125" style="44" customWidth="1"/>
    <col min="1288" max="1526" width="11.42578125" style="44"/>
    <col min="1527" max="1527" width="5.28515625" style="44" customWidth="1"/>
    <col min="1528" max="1528" width="34.42578125" style="44" customWidth="1"/>
    <col min="1529" max="1543" width="11.42578125" style="44" customWidth="1"/>
    <col min="1544" max="1782" width="11.42578125" style="44"/>
    <col min="1783" max="1783" width="5.28515625" style="44" customWidth="1"/>
    <col min="1784" max="1784" width="34.42578125" style="44" customWidth="1"/>
    <col min="1785" max="1799" width="11.42578125" style="44" customWidth="1"/>
    <col min="1800" max="2038" width="11.42578125" style="44"/>
    <col min="2039" max="2039" width="5.28515625" style="44" customWidth="1"/>
    <col min="2040" max="2040" width="34.42578125" style="44" customWidth="1"/>
    <col min="2041" max="2055" width="11.42578125" style="44" customWidth="1"/>
    <col min="2056" max="2294" width="11.42578125" style="44"/>
    <col min="2295" max="2295" width="5.28515625" style="44" customWidth="1"/>
    <col min="2296" max="2296" width="34.42578125" style="44" customWidth="1"/>
    <col min="2297" max="2311" width="11.42578125" style="44" customWidth="1"/>
    <col min="2312" max="2550" width="11.42578125" style="44"/>
    <col min="2551" max="2551" width="5.28515625" style="44" customWidth="1"/>
    <col min="2552" max="2552" width="34.42578125" style="44" customWidth="1"/>
    <col min="2553" max="2567" width="11.42578125" style="44" customWidth="1"/>
    <col min="2568" max="2806" width="11.42578125" style="44"/>
    <col min="2807" max="2807" width="5.28515625" style="44" customWidth="1"/>
    <col min="2808" max="2808" width="34.42578125" style="44" customWidth="1"/>
    <col min="2809" max="2823" width="11.42578125" style="44" customWidth="1"/>
    <col min="2824" max="3062" width="11.42578125" style="44"/>
    <col min="3063" max="3063" width="5.28515625" style="44" customWidth="1"/>
    <col min="3064" max="3064" width="34.42578125" style="44" customWidth="1"/>
    <col min="3065" max="3079" width="11.42578125" style="44" customWidth="1"/>
    <col min="3080" max="3318" width="11.42578125" style="44"/>
    <col min="3319" max="3319" width="5.28515625" style="44" customWidth="1"/>
    <col min="3320" max="3320" width="34.42578125" style="44" customWidth="1"/>
    <col min="3321" max="3335" width="11.42578125" style="44" customWidth="1"/>
    <col min="3336" max="3574" width="11.42578125" style="44"/>
    <col min="3575" max="3575" width="5.28515625" style="44" customWidth="1"/>
    <col min="3576" max="3576" width="34.42578125" style="44" customWidth="1"/>
    <col min="3577" max="3591" width="11.42578125" style="44" customWidth="1"/>
    <col min="3592" max="3830" width="11.42578125" style="44"/>
    <col min="3831" max="3831" width="5.28515625" style="44" customWidth="1"/>
    <col min="3832" max="3832" width="34.42578125" style="44" customWidth="1"/>
    <col min="3833" max="3847" width="11.42578125" style="44" customWidth="1"/>
    <col min="3848" max="4086" width="11.42578125" style="44"/>
    <col min="4087" max="4087" width="5.28515625" style="44" customWidth="1"/>
    <col min="4088" max="4088" width="34.42578125" style="44" customWidth="1"/>
    <col min="4089" max="4103" width="11.42578125" style="44" customWidth="1"/>
    <col min="4104" max="4342" width="11.42578125" style="44"/>
    <col min="4343" max="4343" width="5.28515625" style="44" customWidth="1"/>
    <col min="4344" max="4344" width="34.42578125" style="44" customWidth="1"/>
    <col min="4345" max="4359" width="11.42578125" style="44" customWidth="1"/>
    <col min="4360" max="4598" width="11.42578125" style="44"/>
    <col min="4599" max="4599" width="5.28515625" style="44" customWidth="1"/>
    <col min="4600" max="4600" width="34.42578125" style="44" customWidth="1"/>
    <col min="4601" max="4615" width="11.42578125" style="44" customWidth="1"/>
    <col min="4616" max="4854" width="11.42578125" style="44"/>
    <col min="4855" max="4855" width="5.28515625" style="44" customWidth="1"/>
    <col min="4856" max="4856" width="34.42578125" style="44" customWidth="1"/>
    <col min="4857" max="4871" width="11.42578125" style="44" customWidth="1"/>
    <col min="4872" max="5110" width="11.42578125" style="44"/>
    <col min="5111" max="5111" width="5.28515625" style="44" customWidth="1"/>
    <col min="5112" max="5112" width="34.42578125" style="44" customWidth="1"/>
    <col min="5113" max="5127" width="11.42578125" style="44" customWidth="1"/>
    <col min="5128" max="5366" width="11.42578125" style="44"/>
    <col min="5367" max="5367" width="5.28515625" style="44" customWidth="1"/>
    <col min="5368" max="5368" width="34.42578125" style="44" customWidth="1"/>
    <col min="5369" max="5383" width="11.42578125" style="44" customWidth="1"/>
    <col min="5384" max="5622" width="11.42578125" style="44"/>
    <col min="5623" max="5623" width="5.28515625" style="44" customWidth="1"/>
    <col min="5624" max="5624" width="34.42578125" style="44" customWidth="1"/>
    <col min="5625" max="5639" width="11.42578125" style="44" customWidth="1"/>
    <col min="5640" max="5878" width="11.42578125" style="44"/>
    <col min="5879" max="5879" width="5.28515625" style="44" customWidth="1"/>
    <col min="5880" max="5880" width="34.42578125" style="44" customWidth="1"/>
    <col min="5881" max="5895" width="11.42578125" style="44" customWidth="1"/>
    <col min="5896" max="6134" width="11.42578125" style="44"/>
    <col min="6135" max="6135" width="5.28515625" style="44" customWidth="1"/>
    <col min="6136" max="6136" width="34.42578125" style="44" customWidth="1"/>
    <col min="6137" max="6151" width="11.42578125" style="44" customWidth="1"/>
    <col min="6152" max="6390" width="11.42578125" style="44"/>
    <col min="6391" max="6391" width="5.28515625" style="44" customWidth="1"/>
    <col min="6392" max="6392" width="34.42578125" style="44" customWidth="1"/>
    <col min="6393" max="6407" width="11.42578125" style="44" customWidth="1"/>
    <col min="6408" max="6646" width="11.42578125" style="44"/>
    <col min="6647" max="6647" width="5.28515625" style="44" customWidth="1"/>
    <col min="6648" max="6648" width="34.42578125" style="44" customWidth="1"/>
    <col min="6649" max="6663" width="11.42578125" style="44" customWidth="1"/>
    <col min="6664" max="6902" width="11.42578125" style="44"/>
    <col min="6903" max="6903" width="5.28515625" style="44" customWidth="1"/>
    <col min="6904" max="6904" width="34.42578125" style="44" customWidth="1"/>
    <col min="6905" max="6919" width="11.42578125" style="44" customWidth="1"/>
    <col min="6920" max="7158" width="11.42578125" style="44"/>
    <col min="7159" max="7159" width="5.28515625" style="44" customWidth="1"/>
    <col min="7160" max="7160" width="34.42578125" style="44" customWidth="1"/>
    <col min="7161" max="7175" width="11.42578125" style="44" customWidth="1"/>
    <col min="7176" max="7414" width="11.42578125" style="44"/>
    <col min="7415" max="7415" width="5.28515625" style="44" customWidth="1"/>
    <col min="7416" max="7416" width="34.42578125" style="44" customWidth="1"/>
    <col min="7417" max="7431" width="11.42578125" style="44" customWidth="1"/>
    <col min="7432" max="7670" width="11.42578125" style="44"/>
    <col min="7671" max="7671" width="5.28515625" style="44" customWidth="1"/>
    <col min="7672" max="7672" width="34.42578125" style="44" customWidth="1"/>
    <col min="7673" max="7687" width="11.42578125" style="44" customWidth="1"/>
    <col min="7688" max="7926" width="11.42578125" style="44"/>
    <col min="7927" max="7927" width="5.28515625" style="44" customWidth="1"/>
    <col min="7928" max="7928" width="34.42578125" style="44" customWidth="1"/>
    <col min="7929" max="7943" width="11.42578125" style="44" customWidth="1"/>
    <col min="7944" max="8182" width="11.42578125" style="44"/>
    <col min="8183" max="8183" width="5.28515625" style="44" customWidth="1"/>
    <col min="8184" max="8184" width="34.42578125" style="44" customWidth="1"/>
    <col min="8185" max="8199" width="11.42578125" style="44" customWidth="1"/>
    <col min="8200" max="8438" width="11.42578125" style="44"/>
    <col min="8439" max="8439" width="5.28515625" style="44" customWidth="1"/>
    <col min="8440" max="8440" width="34.42578125" style="44" customWidth="1"/>
    <col min="8441" max="8455" width="11.42578125" style="44" customWidth="1"/>
    <col min="8456" max="8694" width="11.42578125" style="44"/>
    <col min="8695" max="8695" width="5.28515625" style="44" customWidth="1"/>
    <col min="8696" max="8696" width="34.42578125" style="44" customWidth="1"/>
    <col min="8697" max="8711" width="11.42578125" style="44" customWidth="1"/>
    <col min="8712" max="8950" width="11.42578125" style="44"/>
    <col min="8951" max="8951" width="5.28515625" style="44" customWidth="1"/>
    <col min="8952" max="8952" width="34.42578125" style="44" customWidth="1"/>
    <col min="8953" max="8967" width="11.42578125" style="44" customWidth="1"/>
    <col min="8968" max="9206" width="11.42578125" style="44"/>
    <col min="9207" max="9207" width="5.28515625" style="44" customWidth="1"/>
    <col min="9208" max="9208" width="34.42578125" style="44" customWidth="1"/>
    <col min="9209" max="9223" width="11.42578125" style="44" customWidth="1"/>
    <col min="9224" max="9462" width="11.42578125" style="44"/>
    <col min="9463" max="9463" width="5.28515625" style="44" customWidth="1"/>
    <col min="9464" max="9464" width="34.42578125" style="44" customWidth="1"/>
    <col min="9465" max="9479" width="11.42578125" style="44" customWidth="1"/>
    <col min="9480" max="9718" width="11.42578125" style="44"/>
    <col min="9719" max="9719" width="5.28515625" style="44" customWidth="1"/>
    <col min="9720" max="9720" width="34.42578125" style="44" customWidth="1"/>
    <col min="9721" max="9735" width="11.42578125" style="44" customWidth="1"/>
    <col min="9736" max="9974" width="11.42578125" style="44"/>
    <col min="9975" max="9975" width="5.28515625" style="44" customWidth="1"/>
    <col min="9976" max="9976" width="34.42578125" style="44" customWidth="1"/>
    <col min="9977" max="9991" width="11.42578125" style="44" customWidth="1"/>
    <col min="9992" max="10230" width="11.42578125" style="44"/>
    <col min="10231" max="10231" width="5.28515625" style="44" customWidth="1"/>
    <col min="10232" max="10232" width="34.42578125" style="44" customWidth="1"/>
    <col min="10233" max="10247" width="11.42578125" style="44" customWidth="1"/>
    <col min="10248" max="10486" width="11.42578125" style="44"/>
    <col min="10487" max="10487" width="5.28515625" style="44" customWidth="1"/>
    <col min="10488" max="10488" width="34.42578125" style="44" customWidth="1"/>
    <col min="10489" max="10503" width="11.42578125" style="44" customWidth="1"/>
    <col min="10504" max="10742" width="11.42578125" style="44"/>
    <col min="10743" max="10743" width="5.28515625" style="44" customWidth="1"/>
    <col min="10744" max="10744" width="34.42578125" style="44" customWidth="1"/>
    <col min="10745" max="10759" width="11.42578125" style="44" customWidth="1"/>
    <col min="10760" max="10998" width="11.42578125" style="44"/>
    <col min="10999" max="10999" width="5.28515625" style="44" customWidth="1"/>
    <col min="11000" max="11000" width="34.42578125" style="44" customWidth="1"/>
    <col min="11001" max="11015" width="11.42578125" style="44" customWidth="1"/>
    <col min="11016" max="11254" width="11.42578125" style="44"/>
    <col min="11255" max="11255" width="5.28515625" style="44" customWidth="1"/>
    <col min="11256" max="11256" width="34.42578125" style="44" customWidth="1"/>
    <col min="11257" max="11271" width="11.42578125" style="44" customWidth="1"/>
    <col min="11272" max="11510" width="11.42578125" style="44"/>
    <col min="11511" max="11511" width="5.28515625" style="44" customWidth="1"/>
    <col min="11512" max="11512" width="34.42578125" style="44" customWidth="1"/>
    <col min="11513" max="11527" width="11.42578125" style="44" customWidth="1"/>
    <col min="11528" max="11766" width="11.42578125" style="44"/>
    <col min="11767" max="11767" width="5.28515625" style="44" customWidth="1"/>
    <col min="11768" max="11768" width="34.42578125" style="44" customWidth="1"/>
    <col min="11769" max="11783" width="11.42578125" style="44" customWidth="1"/>
    <col min="11784" max="12022" width="11.42578125" style="44"/>
    <col min="12023" max="12023" width="5.28515625" style="44" customWidth="1"/>
    <col min="12024" max="12024" width="34.42578125" style="44" customWidth="1"/>
    <col min="12025" max="12039" width="11.42578125" style="44" customWidth="1"/>
    <col min="12040" max="12278" width="11.42578125" style="44"/>
    <col min="12279" max="12279" width="5.28515625" style="44" customWidth="1"/>
    <col min="12280" max="12280" width="34.42578125" style="44" customWidth="1"/>
    <col min="12281" max="12295" width="11.42578125" style="44" customWidth="1"/>
    <col min="12296" max="12534" width="11.42578125" style="44"/>
    <col min="12535" max="12535" width="5.28515625" style="44" customWidth="1"/>
    <col min="12536" max="12536" width="34.42578125" style="44" customWidth="1"/>
    <col min="12537" max="12551" width="11.42578125" style="44" customWidth="1"/>
    <col min="12552" max="12790" width="11.42578125" style="44"/>
    <col min="12791" max="12791" width="5.28515625" style="44" customWidth="1"/>
    <col min="12792" max="12792" width="34.42578125" style="44" customWidth="1"/>
    <col min="12793" max="12807" width="11.42578125" style="44" customWidth="1"/>
    <col min="12808" max="13046" width="11.42578125" style="44"/>
    <col min="13047" max="13047" width="5.28515625" style="44" customWidth="1"/>
    <col min="13048" max="13048" width="34.42578125" style="44" customWidth="1"/>
    <col min="13049" max="13063" width="11.42578125" style="44" customWidth="1"/>
    <col min="13064" max="13302" width="11.42578125" style="44"/>
    <col min="13303" max="13303" width="5.28515625" style="44" customWidth="1"/>
    <col min="13304" max="13304" width="34.42578125" style="44" customWidth="1"/>
    <col min="13305" max="13319" width="11.42578125" style="44" customWidth="1"/>
    <col min="13320" max="13558" width="11.42578125" style="44"/>
    <col min="13559" max="13559" width="5.28515625" style="44" customWidth="1"/>
    <col min="13560" max="13560" width="34.42578125" style="44" customWidth="1"/>
    <col min="13561" max="13575" width="11.42578125" style="44" customWidth="1"/>
    <col min="13576" max="13814" width="11.42578125" style="44"/>
    <col min="13815" max="13815" width="5.28515625" style="44" customWidth="1"/>
    <col min="13816" max="13816" width="34.42578125" style="44" customWidth="1"/>
    <col min="13817" max="13831" width="11.42578125" style="44" customWidth="1"/>
    <col min="13832" max="14070" width="11.42578125" style="44"/>
    <col min="14071" max="14071" width="5.28515625" style="44" customWidth="1"/>
    <col min="14072" max="14072" width="34.42578125" style="44" customWidth="1"/>
    <col min="14073" max="14087" width="11.42578125" style="44" customWidth="1"/>
    <col min="14088" max="14326" width="11.42578125" style="44"/>
    <col min="14327" max="14327" width="5.28515625" style="44" customWidth="1"/>
    <col min="14328" max="14328" width="34.42578125" style="44" customWidth="1"/>
    <col min="14329" max="14343" width="11.42578125" style="44" customWidth="1"/>
    <col min="14344" max="14582" width="11.42578125" style="44"/>
    <col min="14583" max="14583" width="5.28515625" style="44" customWidth="1"/>
    <col min="14584" max="14584" width="34.42578125" style="44" customWidth="1"/>
    <col min="14585" max="14599" width="11.42578125" style="44" customWidth="1"/>
    <col min="14600" max="14838" width="11.42578125" style="44"/>
    <col min="14839" max="14839" width="5.28515625" style="44" customWidth="1"/>
    <col min="14840" max="14840" width="34.42578125" style="44" customWidth="1"/>
    <col min="14841" max="14855" width="11.42578125" style="44" customWidth="1"/>
    <col min="14856" max="15094" width="11.42578125" style="44"/>
    <col min="15095" max="15095" width="5.28515625" style="44" customWidth="1"/>
    <col min="15096" max="15096" width="34.42578125" style="44" customWidth="1"/>
    <col min="15097" max="15111" width="11.42578125" style="44" customWidth="1"/>
    <col min="15112" max="15350" width="11.42578125" style="44"/>
    <col min="15351" max="15351" width="5.28515625" style="44" customWidth="1"/>
    <col min="15352" max="15352" width="34.42578125" style="44" customWidth="1"/>
    <col min="15353" max="15367" width="11.42578125" style="44" customWidth="1"/>
    <col min="15368" max="15606" width="11.42578125" style="44"/>
    <col min="15607" max="15607" width="5.28515625" style="44" customWidth="1"/>
    <col min="15608" max="15608" width="34.42578125" style="44" customWidth="1"/>
    <col min="15609" max="15623" width="11.42578125" style="44" customWidth="1"/>
    <col min="15624" max="15862" width="11.42578125" style="44"/>
    <col min="15863" max="15863" width="5.28515625" style="44" customWidth="1"/>
    <col min="15864" max="15864" width="34.42578125" style="44" customWidth="1"/>
    <col min="15865" max="15879" width="11.42578125" style="44" customWidth="1"/>
    <col min="15880" max="16118" width="11.42578125" style="44"/>
    <col min="16119" max="16119" width="5.28515625" style="44" customWidth="1"/>
    <col min="16120" max="16120" width="34.42578125" style="44" customWidth="1"/>
    <col min="16121" max="16135" width="11.42578125" style="44" customWidth="1"/>
    <col min="16136" max="16384" width="11.42578125" style="44"/>
  </cols>
  <sheetData>
    <row r="3" spans="2:12">
      <c r="B3" s="2" t="s">
        <v>28</v>
      </c>
    </row>
    <row r="4" spans="2:12">
      <c r="B4" s="45" t="s">
        <v>29</v>
      </c>
      <c r="C4" s="46"/>
      <c r="D4" s="46"/>
      <c r="E4" s="46"/>
      <c r="F4" s="4"/>
      <c r="G4" s="47"/>
    </row>
    <row r="6" spans="2:12" ht="18.95" customHeight="1">
      <c r="B6" s="90"/>
      <c r="C6" s="90">
        <v>2013</v>
      </c>
      <c r="D6" s="93" t="s">
        <v>3</v>
      </c>
      <c r="E6" s="91" t="s">
        <v>4</v>
      </c>
      <c r="F6" s="92" t="s">
        <v>5</v>
      </c>
      <c r="G6" s="95" t="s">
        <v>6</v>
      </c>
      <c r="H6" s="90">
        <v>2012</v>
      </c>
      <c r="I6" s="93" t="s">
        <v>7</v>
      </c>
      <c r="J6" s="91" t="s">
        <v>8</v>
      </c>
      <c r="K6" s="92" t="s">
        <v>9</v>
      </c>
      <c r="L6" s="93" t="s">
        <v>10</v>
      </c>
    </row>
    <row r="7" spans="2:12" ht="18.95" customHeight="1">
      <c r="B7" s="90"/>
      <c r="C7" s="90"/>
      <c r="D7" s="94"/>
      <c r="E7" s="91"/>
      <c r="F7" s="92"/>
      <c r="G7" s="95"/>
      <c r="H7" s="90"/>
      <c r="I7" s="94"/>
      <c r="J7" s="91"/>
      <c r="K7" s="92"/>
      <c r="L7" s="93"/>
    </row>
    <row r="8" spans="2:12" s="48" customFormat="1">
      <c r="B8" s="12"/>
      <c r="C8" s="12" t="s">
        <v>11</v>
      </c>
      <c r="D8" s="13" t="s">
        <v>11</v>
      </c>
      <c r="E8" s="13" t="s">
        <v>11</v>
      </c>
      <c r="F8" s="13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</row>
    <row r="9" spans="2:12" s="49" customFormat="1">
      <c r="B9" s="84" t="s">
        <v>13</v>
      </c>
      <c r="C9" s="19">
        <f>SUM(D9:G9)</f>
        <v>478942</v>
      </c>
      <c r="D9" s="31">
        <v>120656</v>
      </c>
      <c r="E9" s="31">
        <v>116925</v>
      </c>
      <c r="F9" s="31">
        <v>120570</v>
      </c>
      <c r="G9" s="31">
        <v>120791</v>
      </c>
      <c r="H9" s="19">
        <f>SUM(I9:L9)</f>
        <v>448047</v>
      </c>
      <c r="I9" s="31">
        <v>116365</v>
      </c>
      <c r="J9" s="31">
        <v>111191</v>
      </c>
      <c r="K9" s="31">
        <v>109934</v>
      </c>
      <c r="L9" s="31">
        <v>110557</v>
      </c>
    </row>
    <row r="10" spans="2:12" s="49" customFormat="1">
      <c r="B10" s="85" t="s">
        <v>14</v>
      </c>
      <c r="C10" s="19">
        <f t="shared" ref="C10:C24" si="0">SUM(D10:G10)</f>
        <v>-363536</v>
      </c>
      <c r="D10" s="20">
        <v>-93839</v>
      </c>
      <c r="E10" s="20">
        <v>-89275</v>
      </c>
      <c r="F10" s="20">
        <v>-89094</v>
      </c>
      <c r="G10" s="20">
        <v>-91328</v>
      </c>
      <c r="H10" s="19">
        <f t="shared" ref="H10:H24" si="1">SUM(I10:L10)</f>
        <v>-338112</v>
      </c>
      <c r="I10" s="20">
        <v>-88377</v>
      </c>
      <c r="J10" s="20">
        <v>-84589</v>
      </c>
      <c r="K10" s="20">
        <v>-82650</v>
      </c>
      <c r="L10" s="20">
        <v>-82496</v>
      </c>
    </row>
    <row r="11" spans="2:12" s="49" customFormat="1">
      <c r="B11" s="85" t="s">
        <v>15</v>
      </c>
      <c r="C11" s="19">
        <f t="shared" si="0"/>
        <v>115406</v>
      </c>
      <c r="D11" s="31">
        <v>26817</v>
      </c>
      <c r="E11" s="31">
        <v>27650</v>
      </c>
      <c r="F11" s="31">
        <v>31476</v>
      </c>
      <c r="G11" s="31">
        <v>29463</v>
      </c>
      <c r="H11" s="19">
        <f t="shared" si="1"/>
        <v>109935</v>
      </c>
      <c r="I11" s="31">
        <v>27988</v>
      </c>
      <c r="J11" s="31">
        <v>26602</v>
      </c>
      <c r="K11" s="31">
        <v>27284</v>
      </c>
      <c r="L11" s="31">
        <v>28061</v>
      </c>
    </row>
    <row r="12" spans="2:12" s="49" customFormat="1">
      <c r="B12" s="85" t="s">
        <v>16</v>
      </c>
      <c r="C12" s="19">
        <f t="shared" si="0"/>
        <v>-65823</v>
      </c>
      <c r="D12" s="20">
        <v>-20053</v>
      </c>
      <c r="E12" s="20">
        <v>-15289</v>
      </c>
      <c r="F12" s="20">
        <v>-16692</v>
      </c>
      <c r="G12" s="20">
        <v>-13789</v>
      </c>
      <c r="H12" s="19">
        <f t="shared" si="1"/>
        <v>-57708</v>
      </c>
      <c r="I12" s="20">
        <v>-16214</v>
      </c>
      <c r="J12" s="20">
        <v>-14713</v>
      </c>
      <c r="K12" s="20">
        <v>-13198</v>
      </c>
      <c r="L12" s="20">
        <v>-13583</v>
      </c>
    </row>
    <row r="13" spans="2:12" s="49" customFormat="1">
      <c r="B13" s="86" t="s">
        <v>17</v>
      </c>
      <c r="C13" s="51">
        <f t="shared" si="0"/>
        <v>49583</v>
      </c>
      <c r="D13" s="50">
        <v>6764</v>
      </c>
      <c r="E13" s="50">
        <v>12361</v>
      </c>
      <c r="F13" s="50">
        <v>14784</v>
      </c>
      <c r="G13" s="50">
        <v>15674</v>
      </c>
      <c r="H13" s="51">
        <f t="shared" si="1"/>
        <v>52227</v>
      </c>
      <c r="I13" s="50">
        <v>11774</v>
      </c>
      <c r="J13" s="50">
        <v>11889</v>
      </c>
      <c r="K13" s="50">
        <v>14086</v>
      </c>
      <c r="L13" s="50">
        <v>14478</v>
      </c>
    </row>
    <row r="14" spans="2:12" s="49" customFormat="1">
      <c r="B14" s="85" t="s">
        <v>30</v>
      </c>
      <c r="C14" s="19">
        <f t="shared" si="0"/>
        <v>16616</v>
      </c>
      <c r="D14" s="20">
        <v>2333</v>
      </c>
      <c r="E14" s="20">
        <v>14084</v>
      </c>
      <c r="F14" s="20">
        <v>-344</v>
      </c>
      <c r="G14" s="31">
        <v>543</v>
      </c>
      <c r="H14" s="19">
        <f t="shared" si="1"/>
        <v>6950</v>
      </c>
      <c r="I14" s="31">
        <v>4881</v>
      </c>
      <c r="J14" s="31">
        <v>-1492</v>
      </c>
      <c r="K14" s="31">
        <v>2990</v>
      </c>
      <c r="L14" s="31">
        <v>571</v>
      </c>
    </row>
    <row r="15" spans="2:12" s="49" customFormat="1">
      <c r="B15" s="85" t="s">
        <v>31</v>
      </c>
      <c r="C15" s="19">
        <f t="shared" si="0"/>
        <v>6178</v>
      </c>
      <c r="D15" s="20">
        <v>1929</v>
      </c>
      <c r="E15" s="20">
        <v>1037</v>
      </c>
      <c r="F15" s="20">
        <v>1807</v>
      </c>
      <c r="G15" s="31">
        <v>1405</v>
      </c>
      <c r="H15" s="19">
        <f t="shared" si="1"/>
        <v>7538</v>
      </c>
      <c r="I15" s="31">
        <v>2455</v>
      </c>
      <c r="J15" s="31">
        <v>1710.8980000000001</v>
      </c>
      <c r="K15" s="31">
        <v>1565.1019999999999</v>
      </c>
      <c r="L15" s="31">
        <v>1807</v>
      </c>
    </row>
    <row r="16" spans="2:12" s="49" customFormat="1">
      <c r="B16" s="85" t="s">
        <v>32</v>
      </c>
      <c r="C16" s="19">
        <f t="shared" si="0"/>
        <v>-11899</v>
      </c>
      <c r="D16" s="20">
        <v>-2544</v>
      </c>
      <c r="E16" s="20">
        <v>-3206</v>
      </c>
      <c r="F16" s="20">
        <v>-3639</v>
      </c>
      <c r="G16" s="31">
        <v>-2510</v>
      </c>
      <c r="H16" s="19">
        <f t="shared" si="1"/>
        <v>-9457</v>
      </c>
      <c r="I16" s="31">
        <v>-2405</v>
      </c>
      <c r="J16" s="31">
        <v>-2214.4260000000004</v>
      </c>
      <c r="K16" s="31">
        <v>-2446.5739999999996</v>
      </c>
      <c r="L16" s="31">
        <v>-2391</v>
      </c>
    </row>
    <row r="17" spans="2:12" s="49" customFormat="1">
      <c r="B17" s="85" t="s">
        <v>33</v>
      </c>
      <c r="C17" s="19">
        <f t="shared" si="0"/>
        <v>27206</v>
      </c>
      <c r="D17" s="20">
        <v>6553</v>
      </c>
      <c r="E17" s="20">
        <v>7001</v>
      </c>
      <c r="F17" s="20">
        <v>7879</v>
      </c>
      <c r="G17" s="31">
        <v>5773</v>
      </c>
      <c r="H17" s="19">
        <f t="shared" si="1"/>
        <v>22234</v>
      </c>
      <c r="I17" s="31">
        <v>8253</v>
      </c>
      <c r="J17" s="31">
        <v>3204.4429999999993</v>
      </c>
      <c r="K17" s="31">
        <v>5276.5570000000007</v>
      </c>
      <c r="L17" s="31">
        <v>5500</v>
      </c>
    </row>
    <row r="18" spans="2:12" s="49" customFormat="1">
      <c r="B18" s="85" t="s">
        <v>34</v>
      </c>
      <c r="C18" s="19">
        <f t="shared" si="0"/>
        <v>333</v>
      </c>
      <c r="D18" s="20">
        <v>139</v>
      </c>
      <c r="E18" s="20">
        <v>-148</v>
      </c>
      <c r="F18" s="20">
        <v>118</v>
      </c>
      <c r="G18" s="31">
        <v>224</v>
      </c>
      <c r="H18" s="19">
        <f t="shared" si="1"/>
        <v>-1911</v>
      </c>
      <c r="I18" s="31">
        <v>-939</v>
      </c>
      <c r="J18" s="31">
        <v>1038</v>
      </c>
      <c r="K18" s="31">
        <v>-1663</v>
      </c>
      <c r="L18" s="31">
        <v>-347</v>
      </c>
    </row>
    <row r="19" spans="2:12" s="49" customFormat="1">
      <c r="B19" s="85" t="s">
        <v>35</v>
      </c>
      <c r="C19" s="19">
        <f t="shared" si="0"/>
        <v>22</v>
      </c>
      <c r="D19" s="20">
        <v>18</v>
      </c>
      <c r="E19" s="20">
        <v>14</v>
      </c>
      <c r="F19" s="20">
        <v>-10</v>
      </c>
      <c r="G19" s="31">
        <v>0</v>
      </c>
      <c r="H19" s="19">
        <f t="shared" si="1"/>
        <v>0</v>
      </c>
      <c r="I19" s="31">
        <v>-2</v>
      </c>
      <c r="J19" s="31">
        <v>-1</v>
      </c>
      <c r="K19" s="31">
        <v>-3</v>
      </c>
      <c r="L19" s="31">
        <v>6</v>
      </c>
    </row>
    <row r="20" spans="2:12" s="49" customFormat="1">
      <c r="B20" s="86" t="s">
        <v>36</v>
      </c>
      <c r="C20" s="51">
        <f t="shared" si="0"/>
        <v>88039</v>
      </c>
      <c r="D20" s="50">
        <v>15192</v>
      </c>
      <c r="E20" s="50">
        <v>31143</v>
      </c>
      <c r="F20" s="50">
        <v>20595</v>
      </c>
      <c r="G20" s="50">
        <v>21109</v>
      </c>
      <c r="H20" s="51">
        <f t="shared" si="1"/>
        <v>77581</v>
      </c>
      <c r="I20" s="50">
        <v>24017</v>
      </c>
      <c r="J20" s="50">
        <v>14134.915000000001</v>
      </c>
      <c r="K20" s="50">
        <v>19805.084999999999</v>
      </c>
      <c r="L20" s="50">
        <v>19624</v>
      </c>
    </row>
    <row r="21" spans="2:12" s="49" customFormat="1">
      <c r="B21" s="86" t="s">
        <v>37</v>
      </c>
      <c r="C21" s="51">
        <f t="shared" si="0"/>
        <v>-11647</v>
      </c>
      <c r="D21" s="52">
        <v>1174</v>
      </c>
      <c r="E21" s="52">
        <v>-5690</v>
      </c>
      <c r="F21" s="52">
        <v>-3501</v>
      </c>
      <c r="G21" s="50">
        <v>-3630</v>
      </c>
      <c r="H21" s="51">
        <f t="shared" si="1"/>
        <v>-15191</v>
      </c>
      <c r="I21" s="50">
        <v>-2726</v>
      </c>
      <c r="J21" s="50">
        <v>-4871.866</v>
      </c>
      <c r="K21" s="50">
        <v>-4337.134</v>
      </c>
      <c r="L21" s="50">
        <v>-3256</v>
      </c>
    </row>
    <row r="22" spans="2:12" s="49" customFormat="1">
      <c r="B22" s="86" t="s">
        <v>38</v>
      </c>
      <c r="C22" s="51">
        <f t="shared" si="0"/>
        <v>76392</v>
      </c>
      <c r="D22" s="50">
        <v>16366</v>
      </c>
      <c r="E22" s="50">
        <v>25453</v>
      </c>
      <c r="F22" s="50">
        <v>17094</v>
      </c>
      <c r="G22" s="50">
        <v>17479</v>
      </c>
      <c r="H22" s="51">
        <f t="shared" si="1"/>
        <v>62390</v>
      </c>
      <c r="I22" s="50">
        <v>21291</v>
      </c>
      <c r="J22" s="50">
        <v>9263.0490000000009</v>
      </c>
      <c r="K22" s="50">
        <v>15467.950999999999</v>
      </c>
      <c r="L22" s="50">
        <v>16368</v>
      </c>
    </row>
    <row r="23" spans="2:12" ht="18.95" customHeight="1">
      <c r="B23" s="85" t="s">
        <v>39</v>
      </c>
      <c r="C23" s="19">
        <f t="shared" si="0"/>
        <v>73531</v>
      </c>
      <c r="D23" s="38">
        <v>15705</v>
      </c>
      <c r="E23" s="38">
        <v>24763</v>
      </c>
      <c r="F23" s="38">
        <v>16265</v>
      </c>
      <c r="G23" s="53">
        <v>16798</v>
      </c>
      <c r="H23" s="19">
        <f t="shared" si="1"/>
        <v>59511</v>
      </c>
      <c r="I23" s="53">
        <v>20523</v>
      </c>
      <c r="J23" s="53">
        <v>8609</v>
      </c>
      <c r="K23" s="53">
        <v>14682</v>
      </c>
      <c r="L23" s="53">
        <v>15697</v>
      </c>
    </row>
    <row r="24" spans="2:12">
      <c r="B24" s="85" t="s">
        <v>40</v>
      </c>
      <c r="C24" s="19">
        <f t="shared" si="0"/>
        <v>2861</v>
      </c>
      <c r="D24" s="38">
        <v>661</v>
      </c>
      <c r="E24" s="38">
        <v>690</v>
      </c>
      <c r="F24" s="38">
        <v>829</v>
      </c>
      <c r="G24" s="53">
        <v>681</v>
      </c>
      <c r="H24" s="19">
        <f t="shared" si="1"/>
        <v>2879</v>
      </c>
      <c r="I24" s="53">
        <v>768</v>
      </c>
      <c r="J24" s="53">
        <v>653.98600000000442</v>
      </c>
      <c r="K24" s="53">
        <v>786.01399999999558</v>
      </c>
      <c r="L24" s="53">
        <v>671</v>
      </c>
    </row>
    <row r="25" spans="2:12">
      <c r="C25" s="37"/>
      <c r="D25" s="37"/>
      <c r="E25" s="37"/>
      <c r="F25" s="53"/>
      <c r="G25" s="53"/>
      <c r="H25" s="37"/>
    </row>
    <row r="26" spans="2:12">
      <c r="B26" s="54" t="s">
        <v>41</v>
      </c>
      <c r="C26" s="37"/>
      <c r="D26" s="37"/>
      <c r="E26" s="37"/>
      <c r="F26" s="55"/>
      <c r="G26" s="55"/>
      <c r="H26" s="37"/>
    </row>
    <row r="27" spans="2:12">
      <c r="B27" s="84" t="s">
        <v>18</v>
      </c>
      <c r="C27" s="19">
        <f>SUM(D27:G27)</f>
        <v>44708</v>
      </c>
      <c r="D27" s="20">
        <v>12078</v>
      </c>
      <c r="E27" s="20">
        <v>11417</v>
      </c>
      <c r="F27" s="20">
        <v>10702</v>
      </c>
      <c r="G27" s="22">
        <v>10511</v>
      </c>
      <c r="H27" s="19">
        <f>SUM(I27:L27)</f>
        <v>36929</v>
      </c>
      <c r="I27" s="20">
        <v>10139</v>
      </c>
      <c r="J27" s="20">
        <v>9456</v>
      </c>
      <c r="K27" s="20">
        <v>8823</v>
      </c>
      <c r="L27" s="22">
        <v>8511</v>
      </c>
    </row>
    <row r="28" spans="2:12">
      <c r="B28" s="87" t="s">
        <v>22</v>
      </c>
      <c r="C28" s="19">
        <f>SUM(D28:G28)</f>
        <v>94291</v>
      </c>
      <c r="D28" s="56">
        <v>18842</v>
      </c>
      <c r="E28" s="56">
        <v>23778</v>
      </c>
      <c r="F28" s="56">
        <v>25486</v>
      </c>
      <c r="G28" s="56">
        <v>26185</v>
      </c>
      <c r="H28" s="19">
        <f>SUM(I28:L28)</f>
        <v>89156</v>
      </c>
      <c r="I28" s="56">
        <v>21913</v>
      </c>
      <c r="J28" s="56">
        <v>21345</v>
      </c>
      <c r="K28" s="56">
        <v>22909</v>
      </c>
      <c r="L28" s="56">
        <v>22989</v>
      </c>
    </row>
    <row r="29" spans="2:12" s="82" customFormat="1">
      <c r="B29" s="88" t="s">
        <v>20</v>
      </c>
      <c r="C29" s="81">
        <f>C28/C9</f>
        <v>0.19687352539555938</v>
      </c>
      <c r="D29" s="57">
        <v>0.15616297573266144</v>
      </c>
      <c r="E29" s="57">
        <v>0.20336112892880051</v>
      </c>
      <c r="F29" s="57">
        <v>0.21137928174504436</v>
      </c>
      <c r="G29" s="57">
        <v>0.21677939581591343</v>
      </c>
      <c r="H29" s="81">
        <f>H28/H9</f>
        <v>0.19898805259269675</v>
      </c>
      <c r="I29" s="57">
        <f>I28/I9</f>
        <v>0.18831263696128561</v>
      </c>
      <c r="J29" s="57">
        <f t="shared" ref="J29:L29" si="2">J28/J9</f>
        <v>0.19196697574443974</v>
      </c>
      <c r="K29" s="57">
        <f t="shared" si="2"/>
        <v>0.20838866956537558</v>
      </c>
      <c r="L29" s="57">
        <f t="shared" si="2"/>
        <v>0.20793798673987174</v>
      </c>
    </row>
    <row r="30" spans="2:12">
      <c r="B30" s="58"/>
      <c r="C30" s="59"/>
      <c r="D30" s="59"/>
      <c r="E30" s="59"/>
      <c r="F30" s="60"/>
      <c r="G30" s="60"/>
    </row>
    <row r="31" spans="2:12">
      <c r="B31" s="58"/>
      <c r="C31" s="45"/>
      <c r="D31" s="45"/>
      <c r="E31" s="45"/>
      <c r="F31" s="45"/>
      <c r="G31" s="45"/>
    </row>
  </sheetData>
  <mergeCells count="11">
    <mergeCell ref="B6:B7"/>
    <mergeCell ref="J6:J7"/>
    <mergeCell ref="K6:K7"/>
    <mergeCell ref="L6:L7"/>
    <mergeCell ref="H6:H7"/>
    <mergeCell ref="C6:C7"/>
    <mergeCell ref="D6:D7"/>
    <mergeCell ref="E6:E7"/>
    <mergeCell ref="F6:F7"/>
    <mergeCell ref="G6:G7"/>
    <mergeCell ref="I6:I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S34"/>
  <sheetViews>
    <sheetView showGridLines="0" tabSelected="1" zoomScale="85" zoomScaleNormal="85" workbookViewId="0">
      <pane xSplit="1" topLeftCell="B1" activePane="topRight" state="frozen"/>
      <selection pane="topRight" activeCell="F33" sqref="E33:F33"/>
    </sheetView>
  </sheetViews>
  <sheetFormatPr baseColWidth="10" defaultRowHeight="15"/>
  <cols>
    <col min="1" max="1" width="28.42578125" style="4" customWidth="1"/>
    <col min="2" max="11" width="11.42578125" style="4" customWidth="1"/>
    <col min="12" max="12" width="11.42578125" style="1" customWidth="1"/>
    <col min="13" max="22" width="11.42578125" style="4" customWidth="1"/>
    <col min="23" max="23" width="11.42578125" style="1" customWidth="1"/>
    <col min="24" max="33" width="11.42578125" style="4" customWidth="1"/>
    <col min="34" max="34" width="8" style="1" customWidth="1"/>
    <col min="35" max="45" width="11.42578125" style="4" customWidth="1"/>
    <col min="46" max="238" width="11.42578125" style="4"/>
    <col min="239" max="239" width="28.42578125" style="4" customWidth="1"/>
    <col min="240" max="245" width="11.42578125" style="4" customWidth="1"/>
    <col min="246" max="246" width="11.7109375" style="4" customWidth="1"/>
    <col min="247" max="271" width="11.42578125" style="4" customWidth="1"/>
    <col min="272" max="276" width="11.140625" style="4" customWidth="1"/>
    <col min="277" max="284" width="11.42578125" style="4" customWidth="1"/>
    <col min="285" max="285" width="4.28515625" style="4" customWidth="1"/>
    <col min="286" max="301" width="11.42578125" style="4" customWidth="1"/>
    <col min="302" max="494" width="11.42578125" style="4"/>
    <col min="495" max="495" width="28.42578125" style="4" customWidth="1"/>
    <col min="496" max="501" width="11.42578125" style="4" customWidth="1"/>
    <col min="502" max="502" width="11.7109375" style="4" customWidth="1"/>
    <col min="503" max="527" width="11.42578125" style="4" customWidth="1"/>
    <col min="528" max="532" width="11.140625" style="4" customWidth="1"/>
    <col min="533" max="540" width="11.42578125" style="4" customWidth="1"/>
    <col min="541" max="541" width="4.28515625" style="4" customWidth="1"/>
    <col min="542" max="557" width="11.42578125" style="4" customWidth="1"/>
    <col min="558" max="750" width="11.42578125" style="4"/>
    <col min="751" max="751" width="28.42578125" style="4" customWidth="1"/>
    <col min="752" max="757" width="11.42578125" style="4" customWidth="1"/>
    <col min="758" max="758" width="11.7109375" style="4" customWidth="1"/>
    <col min="759" max="783" width="11.42578125" style="4" customWidth="1"/>
    <col min="784" max="788" width="11.140625" style="4" customWidth="1"/>
    <col min="789" max="796" width="11.42578125" style="4" customWidth="1"/>
    <col min="797" max="797" width="4.28515625" style="4" customWidth="1"/>
    <col min="798" max="813" width="11.42578125" style="4" customWidth="1"/>
    <col min="814" max="1006" width="11.42578125" style="4"/>
    <col min="1007" max="1007" width="28.42578125" style="4" customWidth="1"/>
    <col min="1008" max="1013" width="11.42578125" style="4" customWidth="1"/>
    <col min="1014" max="1014" width="11.7109375" style="4" customWidth="1"/>
    <col min="1015" max="1039" width="11.42578125" style="4" customWidth="1"/>
    <col min="1040" max="1044" width="11.140625" style="4" customWidth="1"/>
    <col min="1045" max="1052" width="11.42578125" style="4" customWidth="1"/>
    <col min="1053" max="1053" width="4.28515625" style="4" customWidth="1"/>
    <col min="1054" max="1069" width="11.42578125" style="4" customWidth="1"/>
    <col min="1070" max="1262" width="11.42578125" style="4"/>
    <col min="1263" max="1263" width="28.42578125" style="4" customWidth="1"/>
    <col min="1264" max="1269" width="11.42578125" style="4" customWidth="1"/>
    <col min="1270" max="1270" width="11.7109375" style="4" customWidth="1"/>
    <col min="1271" max="1295" width="11.42578125" style="4" customWidth="1"/>
    <col min="1296" max="1300" width="11.140625" style="4" customWidth="1"/>
    <col min="1301" max="1308" width="11.42578125" style="4" customWidth="1"/>
    <col min="1309" max="1309" width="4.28515625" style="4" customWidth="1"/>
    <col min="1310" max="1325" width="11.42578125" style="4" customWidth="1"/>
    <col min="1326" max="1518" width="11.42578125" style="4"/>
    <col min="1519" max="1519" width="28.42578125" style="4" customWidth="1"/>
    <col min="1520" max="1525" width="11.42578125" style="4" customWidth="1"/>
    <col min="1526" max="1526" width="11.7109375" style="4" customWidth="1"/>
    <col min="1527" max="1551" width="11.42578125" style="4" customWidth="1"/>
    <col min="1552" max="1556" width="11.140625" style="4" customWidth="1"/>
    <col min="1557" max="1564" width="11.42578125" style="4" customWidth="1"/>
    <col min="1565" max="1565" width="4.28515625" style="4" customWidth="1"/>
    <col min="1566" max="1581" width="11.42578125" style="4" customWidth="1"/>
    <col min="1582" max="1774" width="11.42578125" style="4"/>
    <col min="1775" max="1775" width="28.42578125" style="4" customWidth="1"/>
    <col min="1776" max="1781" width="11.42578125" style="4" customWidth="1"/>
    <col min="1782" max="1782" width="11.7109375" style="4" customWidth="1"/>
    <col min="1783" max="1807" width="11.42578125" style="4" customWidth="1"/>
    <col min="1808" max="1812" width="11.140625" style="4" customWidth="1"/>
    <col min="1813" max="1820" width="11.42578125" style="4" customWidth="1"/>
    <col min="1821" max="1821" width="4.28515625" style="4" customWidth="1"/>
    <col min="1822" max="1837" width="11.42578125" style="4" customWidth="1"/>
    <col min="1838" max="2030" width="11.42578125" style="4"/>
    <col min="2031" max="2031" width="28.42578125" style="4" customWidth="1"/>
    <col min="2032" max="2037" width="11.42578125" style="4" customWidth="1"/>
    <col min="2038" max="2038" width="11.7109375" style="4" customWidth="1"/>
    <col min="2039" max="2063" width="11.42578125" style="4" customWidth="1"/>
    <col min="2064" max="2068" width="11.140625" style="4" customWidth="1"/>
    <col min="2069" max="2076" width="11.42578125" style="4" customWidth="1"/>
    <col min="2077" max="2077" width="4.28515625" style="4" customWidth="1"/>
    <col min="2078" max="2093" width="11.42578125" style="4" customWidth="1"/>
    <col min="2094" max="2286" width="11.42578125" style="4"/>
    <col min="2287" max="2287" width="28.42578125" style="4" customWidth="1"/>
    <col min="2288" max="2293" width="11.42578125" style="4" customWidth="1"/>
    <col min="2294" max="2294" width="11.7109375" style="4" customWidth="1"/>
    <col min="2295" max="2319" width="11.42578125" style="4" customWidth="1"/>
    <col min="2320" max="2324" width="11.140625" style="4" customWidth="1"/>
    <col min="2325" max="2332" width="11.42578125" style="4" customWidth="1"/>
    <col min="2333" max="2333" width="4.28515625" style="4" customWidth="1"/>
    <col min="2334" max="2349" width="11.42578125" style="4" customWidth="1"/>
    <col min="2350" max="2542" width="11.42578125" style="4"/>
    <col min="2543" max="2543" width="28.42578125" style="4" customWidth="1"/>
    <col min="2544" max="2549" width="11.42578125" style="4" customWidth="1"/>
    <col min="2550" max="2550" width="11.7109375" style="4" customWidth="1"/>
    <col min="2551" max="2575" width="11.42578125" style="4" customWidth="1"/>
    <col min="2576" max="2580" width="11.140625" style="4" customWidth="1"/>
    <col min="2581" max="2588" width="11.42578125" style="4" customWidth="1"/>
    <col min="2589" max="2589" width="4.28515625" style="4" customWidth="1"/>
    <col min="2590" max="2605" width="11.42578125" style="4" customWidth="1"/>
    <col min="2606" max="2798" width="11.42578125" style="4"/>
    <col min="2799" max="2799" width="28.42578125" style="4" customWidth="1"/>
    <col min="2800" max="2805" width="11.42578125" style="4" customWidth="1"/>
    <col min="2806" max="2806" width="11.7109375" style="4" customWidth="1"/>
    <col min="2807" max="2831" width="11.42578125" style="4" customWidth="1"/>
    <col min="2832" max="2836" width="11.140625" style="4" customWidth="1"/>
    <col min="2837" max="2844" width="11.42578125" style="4" customWidth="1"/>
    <col min="2845" max="2845" width="4.28515625" style="4" customWidth="1"/>
    <col min="2846" max="2861" width="11.42578125" style="4" customWidth="1"/>
    <col min="2862" max="3054" width="11.42578125" style="4"/>
    <col min="3055" max="3055" width="28.42578125" style="4" customWidth="1"/>
    <col min="3056" max="3061" width="11.42578125" style="4" customWidth="1"/>
    <col min="3062" max="3062" width="11.7109375" style="4" customWidth="1"/>
    <col min="3063" max="3087" width="11.42578125" style="4" customWidth="1"/>
    <col min="3088" max="3092" width="11.140625" style="4" customWidth="1"/>
    <col min="3093" max="3100" width="11.42578125" style="4" customWidth="1"/>
    <col min="3101" max="3101" width="4.28515625" style="4" customWidth="1"/>
    <col min="3102" max="3117" width="11.42578125" style="4" customWidth="1"/>
    <col min="3118" max="3310" width="11.42578125" style="4"/>
    <col min="3311" max="3311" width="28.42578125" style="4" customWidth="1"/>
    <col min="3312" max="3317" width="11.42578125" style="4" customWidth="1"/>
    <col min="3318" max="3318" width="11.7109375" style="4" customWidth="1"/>
    <col min="3319" max="3343" width="11.42578125" style="4" customWidth="1"/>
    <col min="3344" max="3348" width="11.140625" style="4" customWidth="1"/>
    <col min="3349" max="3356" width="11.42578125" style="4" customWidth="1"/>
    <col min="3357" max="3357" width="4.28515625" style="4" customWidth="1"/>
    <col min="3358" max="3373" width="11.42578125" style="4" customWidth="1"/>
    <col min="3374" max="3566" width="11.42578125" style="4"/>
    <col min="3567" max="3567" width="28.42578125" style="4" customWidth="1"/>
    <col min="3568" max="3573" width="11.42578125" style="4" customWidth="1"/>
    <col min="3574" max="3574" width="11.7109375" style="4" customWidth="1"/>
    <col min="3575" max="3599" width="11.42578125" style="4" customWidth="1"/>
    <col min="3600" max="3604" width="11.140625" style="4" customWidth="1"/>
    <col min="3605" max="3612" width="11.42578125" style="4" customWidth="1"/>
    <col min="3613" max="3613" width="4.28515625" style="4" customWidth="1"/>
    <col min="3614" max="3629" width="11.42578125" style="4" customWidth="1"/>
    <col min="3630" max="3822" width="11.42578125" style="4"/>
    <col min="3823" max="3823" width="28.42578125" style="4" customWidth="1"/>
    <col min="3824" max="3829" width="11.42578125" style="4" customWidth="1"/>
    <col min="3830" max="3830" width="11.7109375" style="4" customWidth="1"/>
    <col min="3831" max="3855" width="11.42578125" style="4" customWidth="1"/>
    <col min="3856" max="3860" width="11.140625" style="4" customWidth="1"/>
    <col min="3861" max="3868" width="11.42578125" style="4" customWidth="1"/>
    <col min="3869" max="3869" width="4.28515625" style="4" customWidth="1"/>
    <col min="3870" max="3885" width="11.42578125" style="4" customWidth="1"/>
    <col min="3886" max="4078" width="11.42578125" style="4"/>
    <col min="4079" max="4079" width="28.42578125" style="4" customWidth="1"/>
    <col min="4080" max="4085" width="11.42578125" style="4" customWidth="1"/>
    <col min="4086" max="4086" width="11.7109375" style="4" customWidth="1"/>
    <col min="4087" max="4111" width="11.42578125" style="4" customWidth="1"/>
    <col min="4112" max="4116" width="11.140625" style="4" customWidth="1"/>
    <col min="4117" max="4124" width="11.42578125" style="4" customWidth="1"/>
    <col min="4125" max="4125" width="4.28515625" style="4" customWidth="1"/>
    <col min="4126" max="4141" width="11.42578125" style="4" customWidth="1"/>
    <col min="4142" max="4334" width="11.42578125" style="4"/>
    <col min="4335" max="4335" width="28.42578125" style="4" customWidth="1"/>
    <col min="4336" max="4341" width="11.42578125" style="4" customWidth="1"/>
    <col min="4342" max="4342" width="11.7109375" style="4" customWidth="1"/>
    <col min="4343" max="4367" width="11.42578125" style="4" customWidth="1"/>
    <col min="4368" max="4372" width="11.140625" style="4" customWidth="1"/>
    <col min="4373" max="4380" width="11.42578125" style="4" customWidth="1"/>
    <col min="4381" max="4381" width="4.28515625" style="4" customWidth="1"/>
    <col min="4382" max="4397" width="11.42578125" style="4" customWidth="1"/>
    <col min="4398" max="4590" width="11.42578125" style="4"/>
    <col min="4591" max="4591" width="28.42578125" style="4" customWidth="1"/>
    <col min="4592" max="4597" width="11.42578125" style="4" customWidth="1"/>
    <col min="4598" max="4598" width="11.7109375" style="4" customWidth="1"/>
    <col min="4599" max="4623" width="11.42578125" style="4" customWidth="1"/>
    <col min="4624" max="4628" width="11.140625" style="4" customWidth="1"/>
    <col min="4629" max="4636" width="11.42578125" style="4" customWidth="1"/>
    <col min="4637" max="4637" width="4.28515625" style="4" customWidth="1"/>
    <col min="4638" max="4653" width="11.42578125" style="4" customWidth="1"/>
    <col min="4654" max="4846" width="11.42578125" style="4"/>
    <col min="4847" max="4847" width="28.42578125" style="4" customWidth="1"/>
    <col min="4848" max="4853" width="11.42578125" style="4" customWidth="1"/>
    <col min="4854" max="4854" width="11.7109375" style="4" customWidth="1"/>
    <col min="4855" max="4879" width="11.42578125" style="4" customWidth="1"/>
    <col min="4880" max="4884" width="11.140625" style="4" customWidth="1"/>
    <col min="4885" max="4892" width="11.42578125" style="4" customWidth="1"/>
    <col min="4893" max="4893" width="4.28515625" style="4" customWidth="1"/>
    <col min="4894" max="4909" width="11.42578125" style="4" customWidth="1"/>
    <col min="4910" max="5102" width="11.42578125" style="4"/>
    <col min="5103" max="5103" width="28.42578125" style="4" customWidth="1"/>
    <col min="5104" max="5109" width="11.42578125" style="4" customWidth="1"/>
    <col min="5110" max="5110" width="11.7109375" style="4" customWidth="1"/>
    <col min="5111" max="5135" width="11.42578125" style="4" customWidth="1"/>
    <col min="5136" max="5140" width="11.140625" style="4" customWidth="1"/>
    <col min="5141" max="5148" width="11.42578125" style="4" customWidth="1"/>
    <col min="5149" max="5149" width="4.28515625" style="4" customWidth="1"/>
    <col min="5150" max="5165" width="11.42578125" style="4" customWidth="1"/>
    <col min="5166" max="5358" width="11.42578125" style="4"/>
    <col min="5359" max="5359" width="28.42578125" style="4" customWidth="1"/>
    <col min="5360" max="5365" width="11.42578125" style="4" customWidth="1"/>
    <col min="5366" max="5366" width="11.7109375" style="4" customWidth="1"/>
    <col min="5367" max="5391" width="11.42578125" style="4" customWidth="1"/>
    <col min="5392" max="5396" width="11.140625" style="4" customWidth="1"/>
    <col min="5397" max="5404" width="11.42578125" style="4" customWidth="1"/>
    <col min="5405" max="5405" width="4.28515625" style="4" customWidth="1"/>
    <col min="5406" max="5421" width="11.42578125" style="4" customWidth="1"/>
    <col min="5422" max="5614" width="11.42578125" style="4"/>
    <col min="5615" max="5615" width="28.42578125" style="4" customWidth="1"/>
    <col min="5616" max="5621" width="11.42578125" style="4" customWidth="1"/>
    <col min="5622" max="5622" width="11.7109375" style="4" customWidth="1"/>
    <col min="5623" max="5647" width="11.42578125" style="4" customWidth="1"/>
    <col min="5648" max="5652" width="11.140625" style="4" customWidth="1"/>
    <col min="5653" max="5660" width="11.42578125" style="4" customWidth="1"/>
    <col min="5661" max="5661" width="4.28515625" style="4" customWidth="1"/>
    <col min="5662" max="5677" width="11.42578125" style="4" customWidth="1"/>
    <col min="5678" max="5870" width="11.42578125" style="4"/>
    <col min="5871" max="5871" width="28.42578125" style="4" customWidth="1"/>
    <col min="5872" max="5877" width="11.42578125" style="4" customWidth="1"/>
    <col min="5878" max="5878" width="11.7109375" style="4" customWidth="1"/>
    <col min="5879" max="5903" width="11.42578125" style="4" customWidth="1"/>
    <col min="5904" max="5908" width="11.140625" style="4" customWidth="1"/>
    <col min="5909" max="5916" width="11.42578125" style="4" customWidth="1"/>
    <col min="5917" max="5917" width="4.28515625" style="4" customWidth="1"/>
    <col min="5918" max="5933" width="11.42578125" style="4" customWidth="1"/>
    <col min="5934" max="6126" width="11.42578125" style="4"/>
    <col min="6127" max="6127" width="28.42578125" style="4" customWidth="1"/>
    <col min="6128" max="6133" width="11.42578125" style="4" customWidth="1"/>
    <col min="6134" max="6134" width="11.7109375" style="4" customWidth="1"/>
    <col min="6135" max="6159" width="11.42578125" style="4" customWidth="1"/>
    <col min="6160" max="6164" width="11.140625" style="4" customWidth="1"/>
    <col min="6165" max="6172" width="11.42578125" style="4" customWidth="1"/>
    <col min="6173" max="6173" width="4.28515625" style="4" customWidth="1"/>
    <col min="6174" max="6189" width="11.42578125" style="4" customWidth="1"/>
    <col min="6190" max="6382" width="11.42578125" style="4"/>
    <col min="6383" max="6383" width="28.42578125" style="4" customWidth="1"/>
    <col min="6384" max="6389" width="11.42578125" style="4" customWidth="1"/>
    <col min="6390" max="6390" width="11.7109375" style="4" customWidth="1"/>
    <col min="6391" max="6415" width="11.42578125" style="4" customWidth="1"/>
    <col min="6416" max="6420" width="11.140625" style="4" customWidth="1"/>
    <col min="6421" max="6428" width="11.42578125" style="4" customWidth="1"/>
    <col min="6429" max="6429" width="4.28515625" style="4" customWidth="1"/>
    <col min="6430" max="6445" width="11.42578125" style="4" customWidth="1"/>
    <col min="6446" max="6638" width="11.42578125" style="4"/>
    <col min="6639" max="6639" width="28.42578125" style="4" customWidth="1"/>
    <col min="6640" max="6645" width="11.42578125" style="4" customWidth="1"/>
    <col min="6646" max="6646" width="11.7109375" style="4" customWidth="1"/>
    <col min="6647" max="6671" width="11.42578125" style="4" customWidth="1"/>
    <col min="6672" max="6676" width="11.140625" style="4" customWidth="1"/>
    <col min="6677" max="6684" width="11.42578125" style="4" customWidth="1"/>
    <col min="6685" max="6685" width="4.28515625" style="4" customWidth="1"/>
    <col min="6686" max="6701" width="11.42578125" style="4" customWidth="1"/>
    <col min="6702" max="6894" width="11.42578125" style="4"/>
    <col min="6895" max="6895" width="28.42578125" style="4" customWidth="1"/>
    <col min="6896" max="6901" width="11.42578125" style="4" customWidth="1"/>
    <col min="6902" max="6902" width="11.7109375" style="4" customWidth="1"/>
    <col min="6903" max="6927" width="11.42578125" style="4" customWidth="1"/>
    <col min="6928" max="6932" width="11.140625" style="4" customWidth="1"/>
    <col min="6933" max="6940" width="11.42578125" style="4" customWidth="1"/>
    <col min="6941" max="6941" width="4.28515625" style="4" customWidth="1"/>
    <col min="6942" max="6957" width="11.42578125" style="4" customWidth="1"/>
    <col min="6958" max="7150" width="11.42578125" style="4"/>
    <col min="7151" max="7151" width="28.42578125" style="4" customWidth="1"/>
    <col min="7152" max="7157" width="11.42578125" style="4" customWidth="1"/>
    <col min="7158" max="7158" width="11.7109375" style="4" customWidth="1"/>
    <col min="7159" max="7183" width="11.42578125" style="4" customWidth="1"/>
    <col min="7184" max="7188" width="11.140625" style="4" customWidth="1"/>
    <col min="7189" max="7196" width="11.42578125" style="4" customWidth="1"/>
    <col min="7197" max="7197" width="4.28515625" style="4" customWidth="1"/>
    <col min="7198" max="7213" width="11.42578125" style="4" customWidth="1"/>
    <col min="7214" max="7406" width="11.42578125" style="4"/>
    <col min="7407" max="7407" width="28.42578125" style="4" customWidth="1"/>
    <col min="7408" max="7413" width="11.42578125" style="4" customWidth="1"/>
    <col min="7414" max="7414" width="11.7109375" style="4" customWidth="1"/>
    <col min="7415" max="7439" width="11.42578125" style="4" customWidth="1"/>
    <col min="7440" max="7444" width="11.140625" style="4" customWidth="1"/>
    <col min="7445" max="7452" width="11.42578125" style="4" customWidth="1"/>
    <col min="7453" max="7453" width="4.28515625" style="4" customWidth="1"/>
    <col min="7454" max="7469" width="11.42578125" style="4" customWidth="1"/>
    <col min="7470" max="7662" width="11.42578125" style="4"/>
    <col min="7663" max="7663" width="28.42578125" style="4" customWidth="1"/>
    <col min="7664" max="7669" width="11.42578125" style="4" customWidth="1"/>
    <col min="7670" max="7670" width="11.7109375" style="4" customWidth="1"/>
    <col min="7671" max="7695" width="11.42578125" style="4" customWidth="1"/>
    <col min="7696" max="7700" width="11.140625" style="4" customWidth="1"/>
    <col min="7701" max="7708" width="11.42578125" style="4" customWidth="1"/>
    <col min="7709" max="7709" width="4.28515625" style="4" customWidth="1"/>
    <col min="7710" max="7725" width="11.42578125" style="4" customWidth="1"/>
    <col min="7726" max="7918" width="11.42578125" style="4"/>
    <col min="7919" max="7919" width="28.42578125" style="4" customWidth="1"/>
    <col min="7920" max="7925" width="11.42578125" style="4" customWidth="1"/>
    <col min="7926" max="7926" width="11.7109375" style="4" customWidth="1"/>
    <col min="7927" max="7951" width="11.42578125" style="4" customWidth="1"/>
    <col min="7952" max="7956" width="11.140625" style="4" customWidth="1"/>
    <col min="7957" max="7964" width="11.42578125" style="4" customWidth="1"/>
    <col min="7965" max="7965" width="4.28515625" style="4" customWidth="1"/>
    <col min="7966" max="7981" width="11.42578125" style="4" customWidth="1"/>
    <col min="7982" max="8174" width="11.42578125" style="4"/>
    <col min="8175" max="8175" width="28.42578125" style="4" customWidth="1"/>
    <col min="8176" max="8181" width="11.42578125" style="4" customWidth="1"/>
    <col min="8182" max="8182" width="11.7109375" style="4" customWidth="1"/>
    <col min="8183" max="8207" width="11.42578125" style="4" customWidth="1"/>
    <col min="8208" max="8212" width="11.140625" style="4" customWidth="1"/>
    <col min="8213" max="8220" width="11.42578125" style="4" customWidth="1"/>
    <col min="8221" max="8221" width="4.28515625" style="4" customWidth="1"/>
    <col min="8222" max="8237" width="11.42578125" style="4" customWidth="1"/>
    <col min="8238" max="8430" width="11.42578125" style="4"/>
    <col min="8431" max="8431" width="28.42578125" style="4" customWidth="1"/>
    <col min="8432" max="8437" width="11.42578125" style="4" customWidth="1"/>
    <col min="8438" max="8438" width="11.7109375" style="4" customWidth="1"/>
    <col min="8439" max="8463" width="11.42578125" style="4" customWidth="1"/>
    <col min="8464" max="8468" width="11.140625" style="4" customWidth="1"/>
    <col min="8469" max="8476" width="11.42578125" style="4" customWidth="1"/>
    <col min="8477" max="8477" width="4.28515625" style="4" customWidth="1"/>
    <col min="8478" max="8493" width="11.42578125" style="4" customWidth="1"/>
    <col min="8494" max="8686" width="11.42578125" style="4"/>
    <col min="8687" max="8687" width="28.42578125" style="4" customWidth="1"/>
    <col min="8688" max="8693" width="11.42578125" style="4" customWidth="1"/>
    <col min="8694" max="8694" width="11.7109375" style="4" customWidth="1"/>
    <col min="8695" max="8719" width="11.42578125" style="4" customWidth="1"/>
    <col min="8720" max="8724" width="11.140625" style="4" customWidth="1"/>
    <col min="8725" max="8732" width="11.42578125" style="4" customWidth="1"/>
    <col min="8733" max="8733" width="4.28515625" style="4" customWidth="1"/>
    <col min="8734" max="8749" width="11.42578125" style="4" customWidth="1"/>
    <col min="8750" max="8942" width="11.42578125" style="4"/>
    <col min="8943" max="8943" width="28.42578125" style="4" customWidth="1"/>
    <col min="8944" max="8949" width="11.42578125" style="4" customWidth="1"/>
    <col min="8950" max="8950" width="11.7109375" style="4" customWidth="1"/>
    <col min="8951" max="8975" width="11.42578125" style="4" customWidth="1"/>
    <col min="8976" max="8980" width="11.140625" style="4" customWidth="1"/>
    <col min="8981" max="8988" width="11.42578125" style="4" customWidth="1"/>
    <col min="8989" max="8989" width="4.28515625" style="4" customWidth="1"/>
    <col min="8990" max="9005" width="11.42578125" style="4" customWidth="1"/>
    <col min="9006" max="9198" width="11.42578125" style="4"/>
    <col min="9199" max="9199" width="28.42578125" style="4" customWidth="1"/>
    <col min="9200" max="9205" width="11.42578125" style="4" customWidth="1"/>
    <col min="9206" max="9206" width="11.7109375" style="4" customWidth="1"/>
    <col min="9207" max="9231" width="11.42578125" style="4" customWidth="1"/>
    <col min="9232" max="9236" width="11.140625" style="4" customWidth="1"/>
    <col min="9237" max="9244" width="11.42578125" style="4" customWidth="1"/>
    <col min="9245" max="9245" width="4.28515625" style="4" customWidth="1"/>
    <col min="9246" max="9261" width="11.42578125" style="4" customWidth="1"/>
    <col min="9262" max="9454" width="11.42578125" style="4"/>
    <col min="9455" max="9455" width="28.42578125" style="4" customWidth="1"/>
    <col min="9456" max="9461" width="11.42578125" style="4" customWidth="1"/>
    <col min="9462" max="9462" width="11.7109375" style="4" customWidth="1"/>
    <col min="9463" max="9487" width="11.42578125" style="4" customWidth="1"/>
    <col min="9488" max="9492" width="11.140625" style="4" customWidth="1"/>
    <col min="9493" max="9500" width="11.42578125" style="4" customWidth="1"/>
    <col min="9501" max="9501" width="4.28515625" style="4" customWidth="1"/>
    <col min="9502" max="9517" width="11.42578125" style="4" customWidth="1"/>
    <col min="9518" max="9710" width="11.42578125" style="4"/>
    <col min="9711" max="9711" width="28.42578125" style="4" customWidth="1"/>
    <col min="9712" max="9717" width="11.42578125" style="4" customWidth="1"/>
    <col min="9718" max="9718" width="11.7109375" style="4" customWidth="1"/>
    <col min="9719" max="9743" width="11.42578125" style="4" customWidth="1"/>
    <col min="9744" max="9748" width="11.140625" style="4" customWidth="1"/>
    <col min="9749" max="9756" width="11.42578125" style="4" customWidth="1"/>
    <col min="9757" max="9757" width="4.28515625" style="4" customWidth="1"/>
    <col min="9758" max="9773" width="11.42578125" style="4" customWidth="1"/>
    <col min="9774" max="9966" width="11.42578125" style="4"/>
    <col min="9967" max="9967" width="28.42578125" style="4" customWidth="1"/>
    <col min="9968" max="9973" width="11.42578125" style="4" customWidth="1"/>
    <col min="9974" max="9974" width="11.7109375" style="4" customWidth="1"/>
    <col min="9975" max="9999" width="11.42578125" style="4" customWidth="1"/>
    <col min="10000" max="10004" width="11.140625" style="4" customWidth="1"/>
    <col min="10005" max="10012" width="11.42578125" style="4" customWidth="1"/>
    <col min="10013" max="10013" width="4.28515625" style="4" customWidth="1"/>
    <col min="10014" max="10029" width="11.42578125" style="4" customWidth="1"/>
    <col min="10030" max="10222" width="11.42578125" style="4"/>
    <col min="10223" max="10223" width="28.42578125" style="4" customWidth="1"/>
    <col min="10224" max="10229" width="11.42578125" style="4" customWidth="1"/>
    <col min="10230" max="10230" width="11.7109375" style="4" customWidth="1"/>
    <col min="10231" max="10255" width="11.42578125" style="4" customWidth="1"/>
    <col min="10256" max="10260" width="11.140625" style="4" customWidth="1"/>
    <col min="10261" max="10268" width="11.42578125" style="4" customWidth="1"/>
    <col min="10269" max="10269" width="4.28515625" style="4" customWidth="1"/>
    <col min="10270" max="10285" width="11.42578125" style="4" customWidth="1"/>
    <col min="10286" max="10478" width="11.42578125" style="4"/>
    <col min="10479" max="10479" width="28.42578125" style="4" customWidth="1"/>
    <col min="10480" max="10485" width="11.42578125" style="4" customWidth="1"/>
    <col min="10486" max="10486" width="11.7109375" style="4" customWidth="1"/>
    <col min="10487" max="10511" width="11.42578125" style="4" customWidth="1"/>
    <col min="10512" max="10516" width="11.140625" style="4" customWidth="1"/>
    <col min="10517" max="10524" width="11.42578125" style="4" customWidth="1"/>
    <col min="10525" max="10525" width="4.28515625" style="4" customWidth="1"/>
    <col min="10526" max="10541" width="11.42578125" style="4" customWidth="1"/>
    <col min="10542" max="10734" width="11.42578125" style="4"/>
    <col min="10735" max="10735" width="28.42578125" style="4" customWidth="1"/>
    <col min="10736" max="10741" width="11.42578125" style="4" customWidth="1"/>
    <col min="10742" max="10742" width="11.7109375" style="4" customWidth="1"/>
    <col min="10743" max="10767" width="11.42578125" style="4" customWidth="1"/>
    <col min="10768" max="10772" width="11.140625" style="4" customWidth="1"/>
    <col min="10773" max="10780" width="11.42578125" style="4" customWidth="1"/>
    <col min="10781" max="10781" width="4.28515625" style="4" customWidth="1"/>
    <col min="10782" max="10797" width="11.42578125" style="4" customWidth="1"/>
    <col min="10798" max="10990" width="11.42578125" style="4"/>
    <col min="10991" max="10991" width="28.42578125" style="4" customWidth="1"/>
    <col min="10992" max="10997" width="11.42578125" style="4" customWidth="1"/>
    <col min="10998" max="10998" width="11.7109375" style="4" customWidth="1"/>
    <col min="10999" max="11023" width="11.42578125" style="4" customWidth="1"/>
    <col min="11024" max="11028" width="11.140625" style="4" customWidth="1"/>
    <col min="11029" max="11036" width="11.42578125" style="4" customWidth="1"/>
    <col min="11037" max="11037" width="4.28515625" style="4" customWidth="1"/>
    <col min="11038" max="11053" width="11.42578125" style="4" customWidth="1"/>
    <col min="11054" max="11246" width="11.42578125" style="4"/>
    <col min="11247" max="11247" width="28.42578125" style="4" customWidth="1"/>
    <col min="11248" max="11253" width="11.42578125" style="4" customWidth="1"/>
    <col min="11254" max="11254" width="11.7109375" style="4" customWidth="1"/>
    <col min="11255" max="11279" width="11.42578125" style="4" customWidth="1"/>
    <col min="11280" max="11284" width="11.140625" style="4" customWidth="1"/>
    <col min="11285" max="11292" width="11.42578125" style="4" customWidth="1"/>
    <col min="11293" max="11293" width="4.28515625" style="4" customWidth="1"/>
    <col min="11294" max="11309" width="11.42578125" style="4" customWidth="1"/>
    <col min="11310" max="11502" width="11.42578125" style="4"/>
    <col min="11503" max="11503" width="28.42578125" style="4" customWidth="1"/>
    <col min="11504" max="11509" width="11.42578125" style="4" customWidth="1"/>
    <col min="11510" max="11510" width="11.7109375" style="4" customWidth="1"/>
    <col min="11511" max="11535" width="11.42578125" style="4" customWidth="1"/>
    <col min="11536" max="11540" width="11.140625" style="4" customWidth="1"/>
    <col min="11541" max="11548" width="11.42578125" style="4" customWidth="1"/>
    <col min="11549" max="11549" width="4.28515625" style="4" customWidth="1"/>
    <col min="11550" max="11565" width="11.42578125" style="4" customWidth="1"/>
    <col min="11566" max="11758" width="11.42578125" style="4"/>
    <col min="11759" max="11759" width="28.42578125" style="4" customWidth="1"/>
    <col min="11760" max="11765" width="11.42578125" style="4" customWidth="1"/>
    <col min="11766" max="11766" width="11.7109375" style="4" customWidth="1"/>
    <col min="11767" max="11791" width="11.42578125" style="4" customWidth="1"/>
    <col min="11792" max="11796" width="11.140625" style="4" customWidth="1"/>
    <col min="11797" max="11804" width="11.42578125" style="4" customWidth="1"/>
    <col min="11805" max="11805" width="4.28515625" style="4" customWidth="1"/>
    <col min="11806" max="11821" width="11.42578125" style="4" customWidth="1"/>
    <col min="11822" max="12014" width="11.42578125" style="4"/>
    <col min="12015" max="12015" width="28.42578125" style="4" customWidth="1"/>
    <col min="12016" max="12021" width="11.42578125" style="4" customWidth="1"/>
    <col min="12022" max="12022" width="11.7109375" style="4" customWidth="1"/>
    <col min="12023" max="12047" width="11.42578125" style="4" customWidth="1"/>
    <col min="12048" max="12052" width="11.140625" style="4" customWidth="1"/>
    <col min="12053" max="12060" width="11.42578125" style="4" customWidth="1"/>
    <col min="12061" max="12061" width="4.28515625" style="4" customWidth="1"/>
    <col min="12062" max="12077" width="11.42578125" style="4" customWidth="1"/>
    <col min="12078" max="12270" width="11.42578125" style="4"/>
    <col min="12271" max="12271" width="28.42578125" style="4" customWidth="1"/>
    <col min="12272" max="12277" width="11.42578125" style="4" customWidth="1"/>
    <col min="12278" max="12278" width="11.7109375" style="4" customWidth="1"/>
    <col min="12279" max="12303" width="11.42578125" style="4" customWidth="1"/>
    <col min="12304" max="12308" width="11.140625" style="4" customWidth="1"/>
    <col min="12309" max="12316" width="11.42578125" style="4" customWidth="1"/>
    <col min="12317" max="12317" width="4.28515625" style="4" customWidth="1"/>
    <col min="12318" max="12333" width="11.42578125" style="4" customWidth="1"/>
    <col min="12334" max="12526" width="11.42578125" style="4"/>
    <col min="12527" max="12527" width="28.42578125" style="4" customWidth="1"/>
    <col min="12528" max="12533" width="11.42578125" style="4" customWidth="1"/>
    <col min="12534" max="12534" width="11.7109375" style="4" customWidth="1"/>
    <col min="12535" max="12559" width="11.42578125" style="4" customWidth="1"/>
    <col min="12560" max="12564" width="11.140625" style="4" customWidth="1"/>
    <col min="12565" max="12572" width="11.42578125" style="4" customWidth="1"/>
    <col min="12573" max="12573" width="4.28515625" style="4" customWidth="1"/>
    <col min="12574" max="12589" width="11.42578125" style="4" customWidth="1"/>
    <col min="12590" max="12782" width="11.42578125" style="4"/>
    <col min="12783" max="12783" width="28.42578125" style="4" customWidth="1"/>
    <col min="12784" max="12789" width="11.42578125" style="4" customWidth="1"/>
    <col min="12790" max="12790" width="11.7109375" style="4" customWidth="1"/>
    <col min="12791" max="12815" width="11.42578125" style="4" customWidth="1"/>
    <col min="12816" max="12820" width="11.140625" style="4" customWidth="1"/>
    <col min="12821" max="12828" width="11.42578125" style="4" customWidth="1"/>
    <col min="12829" max="12829" width="4.28515625" style="4" customWidth="1"/>
    <col min="12830" max="12845" width="11.42578125" style="4" customWidth="1"/>
    <col min="12846" max="13038" width="11.42578125" style="4"/>
    <col min="13039" max="13039" width="28.42578125" style="4" customWidth="1"/>
    <col min="13040" max="13045" width="11.42578125" style="4" customWidth="1"/>
    <col min="13046" max="13046" width="11.7109375" style="4" customWidth="1"/>
    <col min="13047" max="13071" width="11.42578125" style="4" customWidth="1"/>
    <col min="13072" max="13076" width="11.140625" style="4" customWidth="1"/>
    <col min="13077" max="13084" width="11.42578125" style="4" customWidth="1"/>
    <col min="13085" max="13085" width="4.28515625" style="4" customWidth="1"/>
    <col min="13086" max="13101" width="11.42578125" style="4" customWidth="1"/>
    <col min="13102" max="13294" width="11.42578125" style="4"/>
    <col min="13295" max="13295" width="28.42578125" style="4" customWidth="1"/>
    <col min="13296" max="13301" width="11.42578125" style="4" customWidth="1"/>
    <col min="13302" max="13302" width="11.7109375" style="4" customWidth="1"/>
    <col min="13303" max="13327" width="11.42578125" style="4" customWidth="1"/>
    <col min="13328" max="13332" width="11.140625" style="4" customWidth="1"/>
    <col min="13333" max="13340" width="11.42578125" style="4" customWidth="1"/>
    <col min="13341" max="13341" width="4.28515625" style="4" customWidth="1"/>
    <col min="13342" max="13357" width="11.42578125" style="4" customWidth="1"/>
    <col min="13358" max="13550" width="11.42578125" style="4"/>
    <col min="13551" max="13551" width="28.42578125" style="4" customWidth="1"/>
    <col min="13552" max="13557" width="11.42578125" style="4" customWidth="1"/>
    <col min="13558" max="13558" width="11.7109375" style="4" customWidth="1"/>
    <col min="13559" max="13583" width="11.42578125" style="4" customWidth="1"/>
    <col min="13584" max="13588" width="11.140625" style="4" customWidth="1"/>
    <col min="13589" max="13596" width="11.42578125" style="4" customWidth="1"/>
    <col min="13597" max="13597" width="4.28515625" style="4" customWidth="1"/>
    <col min="13598" max="13613" width="11.42578125" style="4" customWidth="1"/>
    <col min="13614" max="13806" width="11.42578125" style="4"/>
    <col min="13807" max="13807" width="28.42578125" style="4" customWidth="1"/>
    <col min="13808" max="13813" width="11.42578125" style="4" customWidth="1"/>
    <col min="13814" max="13814" width="11.7109375" style="4" customWidth="1"/>
    <col min="13815" max="13839" width="11.42578125" style="4" customWidth="1"/>
    <col min="13840" max="13844" width="11.140625" style="4" customWidth="1"/>
    <col min="13845" max="13852" width="11.42578125" style="4" customWidth="1"/>
    <col min="13853" max="13853" width="4.28515625" style="4" customWidth="1"/>
    <col min="13854" max="13869" width="11.42578125" style="4" customWidth="1"/>
    <col min="13870" max="14062" width="11.42578125" style="4"/>
    <col min="14063" max="14063" width="28.42578125" style="4" customWidth="1"/>
    <col min="14064" max="14069" width="11.42578125" style="4" customWidth="1"/>
    <col min="14070" max="14070" width="11.7109375" style="4" customWidth="1"/>
    <col min="14071" max="14095" width="11.42578125" style="4" customWidth="1"/>
    <col min="14096" max="14100" width="11.140625" style="4" customWidth="1"/>
    <col min="14101" max="14108" width="11.42578125" style="4" customWidth="1"/>
    <col min="14109" max="14109" width="4.28515625" style="4" customWidth="1"/>
    <col min="14110" max="14125" width="11.42578125" style="4" customWidth="1"/>
    <col min="14126" max="14318" width="11.42578125" style="4"/>
    <col min="14319" max="14319" width="28.42578125" style="4" customWidth="1"/>
    <col min="14320" max="14325" width="11.42578125" style="4" customWidth="1"/>
    <col min="14326" max="14326" width="11.7109375" style="4" customWidth="1"/>
    <col min="14327" max="14351" width="11.42578125" style="4" customWidth="1"/>
    <col min="14352" max="14356" width="11.140625" style="4" customWidth="1"/>
    <col min="14357" max="14364" width="11.42578125" style="4" customWidth="1"/>
    <col min="14365" max="14365" width="4.28515625" style="4" customWidth="1"/>
    <col min="14366" max="14381" width="11.42578125" style="4" customWidth="1"/>
    <col min="14382" max="14574" width="11.42578125" style="4"/>
    <col min="14575" max="14575" width="28.42578125" style="4" customWidth="1"/>
    <col min="14576" max="14581" width="11.42578125" style="4" customWidth="1"/>
    <col min="14582" max="14582" width="11.7109375" style="4" customWidth="1"/>
    <col min="14583" max="14607" width="11.42578125" style="4" customWidth="1"/>
    <col min="14608" max="14612" width="11.140625" style="4" customWidth="1"/>
    <col min="14613" max="14620" width="11.42578125" style="4" customWidth="1"/>
    <col min="14621" max="14621" width="4.28515625" style="4" customWidth="1"/>
    <col min="14622" max="14637" width="11.42578125" style="4" customWidth="1"/>
    <col min="14638" max="14830" width="11.42578125" style="4"/>
    <col min="14831" max="14831" width="28.42578125" style="4" customWidth="1"/>
    <col min="14832" max="14837" width="11.42578125" style="4" customWidth="1"/>
    <col min="14838" max="14838" width="11.7109375" style="4" customWidth="1"/>
    <col min="14839" max="14863" width="11.42578125" style="4" customWidth="1"/>
    <col min="14864" max="14868" width="11.140625" style="4" customWidth="1"/>
    <col min="14869" max="14876" width="11.42578125" style="4" customWidth="1"/>
    <col min="14877" max="14877" width="4.28515625" style="4" customWidth="1"/>
    <col min="14878" max="14893" width="11.42578125" style="4" customWidth="1"/>
    <col min="14894" max="15086" width="11.42578125" style="4"/>
    <col min="15087" max="15087" width="28.42578125" style="4" customWidth="1"/>
    <col min="15088" max="15093" width="11.42578125" style="4" customWidth="1"/>
    <col min="15094" max="15094" width="11.7109375" style="4" customWidth="1"/>
    <col min="15095" max="15119" width="11.42578125" style="4" customWidth="1"/>
    <col min="15120" max="15124" width="11.140625" style="4" customWidth="1"/>
    <col min="15125" max="15132" width="11.42578125" style="4" customWidth="1"/>
    <col min="15133" max="15133" width="4.28515625" style="4" customWidth="1"/>
    <col min="15134" max="15149" width="11.42578125" style="4" customWidth="1"/>
    <col min="15150" max="15342" width="11.42578125" style="4"/>
    <col min="15343" max="15343" width="28.42578125" style="4" customWidth="1"/>
    <col min="15344" max="15349" width="11.42578125" style="4" customWidth="1"/>
    <col min="15350" max="15350" width="11.7109375" style="4" customWidth="1"/>
    <col min="15351" max="15375" width="11.42578125" style="4" customWidth="1"/>
    <col min="15376" max="15380" width="11.140625" style="4" customWidth="1"/>
    <col min="15381" max="15388" width="11.42578125" style="4" customWidth="1"/>
    <col min="15389" max="15389" width="4.28515625" style="4" customWidth="1"/>
    <col min="15390" max="15405" width="11.42578125" style="4" customWidth="1"/>
    <col min="15406" max="15598" width="11.42578125" style="4"/>
    <col min="15599" max="15599" width="28.42578125" style="4" customWidth="1"/>
    <col min="15600" max="15605" width="11.42578125" style="4" customWidth="1"/>
    <col min="15606" max="15606" width="11.7109375" style="4" customWidth="1"/>
    <col min="15607" max="15631" width="11.42578125" style="4" customWidth="1"/>
    <col min="15632" max="15636" width="11.140625" style="4" customWidth="1"/>
    <col min="15637" max="15644" width="11.42578125" style="4" customWidth="1"/>
    <col min="15645" max="15645" width="4.28515625" style="4" customWidth="1"/>
    <col min="15646" max="15661" width="11.42578125" style="4" customWidth="1"/>
    <col min="15662" max="15854" width="11.42578125" style="4"/>
    <col min="15855" max="15855" width="28.42578125" style="4" customWidth="1"/>
    <col min="15856" max="15861" width="11.42578125" style="4" customWidth="1"/>
    <col min="15862" max="15862" width="11.7109375" style="4" customWidth="1"/>
    <col min="15863" max="15887" width="11.42578125" style="4" customWidth="1"/>
    <col min="15888" max="15892" width="11.140625" style="4" customWidth="1"/>
    <col min="15893" max="15900" width="11.42578125" style="4" customWidth="1"/>
    <col min="15901" max="15901" width="4.28515625" style="4" customWidth="1"/>
    <col min="15902" max="15917" width="11.42578125" style="4" customWidth="1"/>
    <col min="15918" max="16110" width="11.42578125" style="4"/>
    <col min="16111" max="16111" width="28.42578125" style="4" customWidth="1"/>
    <col min="16112" max="16117" width="11.42578125" style="4" customWidth="1"/>
    <col min="16118" max="16118" width="11.7109375" style="4" customWidth="1"/>
    <col min="16119" max="16143" width="11.42578125" style="4" customWidth="1"/>
    <col min="16144" max="16148" width="11.140625" style="4" customWidth="1"/>
    <col min="16149" max="16156" width="11.42578125" style="4" customWidth="1"/>
    <col min="16157" max="16157" width="4.28515625" style="4" customWidth="1"/>
    <col min="16158" max="16173" width="11.42578125" style="4" customWidth="1"/>
    <col min="16174" max="16384" width="11.42578125" style="4"/>
  </cols>
  <sheetData>
    <row r="1" spans="1:44" customFormat="1">
      <c r="L1" s="1"/>
      <c r="W1" s="1"/>
      <c r="AH1" s="1"/>
    </row>
    <row r="2" spans="1:44" customFormat="1">
      <c r="L2" s="1"/>
      <c r="W2" s="1"/>
      <c r="AH2" s="1"/>
    </row>
    <row r="3" spans="1:44" customFormat="1">
      <c r="A3" s="2"/>
      <c r="B3" s="3"/>
      <c r="C3" s="3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3"/>
      <c r="AB3" s="3"/>
      <c r="AC3" s="3"/>
      <c r="AD3" s="3"/>
      <c r="AE3" s="3"/>
      <c r="AF3" s="3"/>
      <c r="AG3" s="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customFormat="1" ht="18.95" customHeight="1">
      <c r="A4" s="5"/>
      <c r="B4" s="96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6"/>
      <c r="M4" s="96" t="s">
        <v>1</v>
      </c>
      <c r="N4" s="96"/>
      <c r="O4" s="96"/>
      <c r="P4" s="96"/>
      <c r="Q4" s="96"/>
      <c r="R4" s="96"/>
      <c r="S4" s="96"/>
      <c r="T4" s="96"/>
      <c r="U4" s="96"/>
      <c r="V4" s="96"/>
      <c r="W4" s="6"/>
      <c r="X4" s="96" t="s">
        <v>63</v>
      </c>
      <c r="Y4" s="96"/>
      <c r="Z4" s="96"/>
      <c r="AA4" s="96"/>
      <c r="AB4" s="96"/>
      <c r="AC4" s="7"/>
      <c r="AD4" s="7"/>
      <c r="AE4" s="7"/>
      <c r="AF4" s="7"/>
      <c r="AG4" s="7"/>
      <c r="AH4" s="1"/>
      <c r="AI4" s="96" t="s">
        <v>2</v>
      </c>
      <c r="AJ4" s="96"/>
      <c r="AK4" s="96"/>
      <c r="AL4" s="96"/>
      <c r="AM4" s="96"/>
      <c r="AN4" s="96"/>
      <c r="AO4" s="96"/>
      <c r="AP4" s="96"/>
      <c r="AQ4" s="96"/>
      <c r="AR4" s="96"/>
    </row>
    <row r="5" spans="1:44" s="1" customFormat="1">
      <c r="AA5" s="8"/>
      <c r="AB5" s="9"/>
      <c r="AC5" s="9"/>
      <c r="AD5" s="9"/>
      <c r="AE5" s="9"/>
      <c r="AF5" s="9"/>
      <c r="AG5" s="9"/>
      <c r="AI5" s="9"/>
    </row>
    <row r="6" spans="1:44" s="11" customFormat="1" ht="18.95" customHeight="1">
      <c r="A6" s="97" t="s">
        <v>2</v>
      </c>
      <c r="B6" s="90">
        <v>2013</v>
      </c>
      <c r="C6" s="93" t="s">
        <v>3</v>
      </c>
      <c r="D6" s="91" t="s">
        <v>4</v>
      </c>
      <c r="E6" s="92" t="s">
        <v>5</v>
      </c>
      <c r="F6" s="93" t="s">
        <v>6</v>
      </c>
      <c r="G6" s="90">
        <v>2012</v>
      </c>
      <c r="H6" s="93" t="s">
        <v>7</v>
      </c>
      <c r="I6" s="91" t="s">
        <v>8</v>
      </c>
      <c r="J6" s="92" t="s">
        <v>9</v>
      </c>
      <c r="K6" s="93" t="s">
        <v>10</v>
      </c>
      <c r="L6" s="10"/>
      <c r="M6" s="90">
        <v>2013</v>
      </c>
      <c r="N6" s="93" t="s">
        <v>3</v>
      </c>
      <c r="O6" s="91" t="s">
        <v>4</v>
      </c>
      <c r="P6" s="92" t="s">
        <v>5</v>
      </c>
      <c r="Q6" s="93" t="s">
        <v>6</v>
      </c>
      <c r="R6" s="90">
        <v>2012</v>
      </c>
      <c r="S6" s="93" t="s">
        <v>7</v>
      </c>
      <c r="T6" s="91" t="s">
        <v>8</v>
      </c>
      <c r="U6" s="92" t="s">
        <v>9</v>
      </c>
      <c r="V6" s="93" t="s">
        <v>10</v>
      </c>
      <c r="W6" s="10"/>
      <c r="X6" s="90">
        <v>2013</v>
      </c>
      <c r="Y6" s="93" t="s">
        <v>3</v>
      </c>
      <c r="Z6" s="91" t="s">
        <v>4</v>
      </c>
      <c r="AA6" s="92" t="s">
        <v>5</v>
      </c>
      <c r="AB6" s="93" t="s">
        <v>6</v>
      </c>
      <c r="AC6" s="90">
        <v>2012</v>
      </c>
      <c r="AD6" s="93" t="s">
        <v>7</v>
      </c>
      <c r="AE6" s="91" t="s">
        <v>8</v>
      </c>
      <c r="AF6" s="92" t="s">
        <v>9</v>
      </c>
      <c r="AG6" s="93" t="s">
        <v>10</v>
      </c>
      <c r="AH6" s="3"/>
      <c r="AI6" s="90">
        <v>2013</v>
      </c>
      <c r="AJ6" s="93" t="s">
        <v>3</v>
      </c>
      <c r="AK6" s="91" t="s">
        <v>4</v>
      </c>
      <c r="AL6" s="92" t="s">
        <v>5</v>
      </c>
      <c r="AM6" s="93" t="s">
        <v>6</v>
      </c>
      <c r="AN6" s="90">
        <v>2012</v>
      </c>
      <c r="AO6" s="93" t="s">
        <v>7</v>
      </c>
      <c r="AP6" s="91" t="s">
        <v>8</v>
      </c>
      <c r="AQ6" s="92" t="s">
        <v>9</v>
      </c>
      <c r="AR6" s="93" t="s">
        <v>10</v>
      </c>
    </row>
    <row r="7" spans="1:44" s="11" customFormat="1" ht="18.95" customHeight="1">
      <c r="A7" s="97"/>
      <c r="B7" s="90"/>
      <c r="C7" s="94"/>
      <c r="D7" s="91"/>
      <c r="E7" s="92"/>
      <c r="F7" s="93"/>
      <c r="G7" s="90"/>
      <c r="H7" s="94"/>
      <c r="I7" s="91"/>
      <c r="J7" s="92"/>
      <c r="K7" s="93"/>
      <c r="L7" s="10"/>
      <c r="M7" s="90"/>
      <c r="N7" s="94"/>
      <c r="O7" s="91"/>
      <c r="P7" s="92"/>
      <c r="Q7" s="93"/>
      <c r="R7" s="90"/>
      <c r="S7" s="94"/>
      <c r="T7" s="91"/>
      <c r="U7" s="92"/>
      <c r="V7" s="93"/>
      <c r="W7" s="10"/>
      <c r="X7" s="90"/>
      <c r="Y7" s="94"/>
      <c r="Z7" s="91"/>
      <c r="AA7" s="92"/>
      <c r="AB7" s="93"/>
      <c r="AC7" s="90"/>
      <c r="AD7" s="94"/>
      <c r="AE7" s="91"/>
      <c r="AF7" s="92"/>
      <c r="AG7" s="93"/>
      <c r="AH7" s="3"/>
      <c r="AI7" s="90"/>
      <c r="AJ7" s="94"/>
      <c r="AK7" s="91"/>
      <c r="AL7" s="92"/>
      <c r="AM7" s="93"/>
      <c r="AN7" s="90"/>
      <c r="AO7" s="94"/>
      <c r="AP7" s="91"/>
      <c r="AQ7" s="92"/>
      <c r="AR7" s="93"/>
    </row>
    <row r="8" spans="1:44" s="12" customFormat="1">
      <c r="B8" s="13" t="s">
        <v>11</v>
      </c>
      <c r="C8" s="13" t="s">
        <v>11</v>
      </c>
      <c r="D8" s="14" t="s">
        <v>11</v>
      </c>
      <c r="E8" s="14" t="s">
        <v>11</v>
      </c>
      <c r="F8" s="14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4"/>
      <c r="M8" s="13" t="s">
        <v>11</v>
      </c>
      <c r="N8" s="13" t="s">
        <v>11</v>
      </c>
      <c r="O8" s="14" t="s">
        <v>11</v>
      </c>
      <c r="P8" s="14" t="s">
        <v>11</v>
      </c>
      <c r="Q8" s="14" t="s">
        <v>11</v>
      </c>
      <c r="R8" s="13" t="s">
        <v>11</v>
      </c>
      <c r="S8" s="13" t="s">
        <v>11</v>
      </c>
      <c r="T8" s="13" t="s">
        <v>11</v>
      </c>
      <c r="U8" s="13" t="s">
        <v>11</v>
      </c>
      <c r="V8" s="13" t="s">
        <v>11</v>
      </c>
      <c r="W8" s="14"/>
      <c r="X8" s="13" t="s">
        <v>11</v>
      </c>
      <c r="Y8" s="13" t="s">
        <v>11</v>
      </c>
      <c r="Z8" s="14" t="s">
        <v>11</v>
      </c>
      <c r="AA8" s="14" t="s">
        <v>11</v>
      </c>
      <c r="AB8" s="14" t="s">
        <v>11</v>
      </c>
      <c r="AC8" s="13" t="s">
        <v>11</v>
      </c>
      <c r="AD8" s="13" t="s">
        <v>11</v>
      </c>
      <c r="AE8" s="13" t="s">
        <v>11</v>
      </c>
      <c r="AF8" s="13" t="s">
        <v>11</v>
      </c>
      <c r="AG8" s="13" t="s">
        <v>11</v>
      </c>
      <c r="AH8" s="15"/>
      <c r="AI8" s="13" t="s">
        <v>11</v>
      </c>
      <c r="AJ8" s="13" t="s">
        <v>11</v>
      </c>
      <c r="AK8" s="13" t="s">
        <v>11</v>
      </c>
      <c r="AL8" s="13" t="s">
        <v>11</v>
      </c>
      <c r="AM8" s="13" t="s">
        <v>11</v>
      </c>
      <c r="AN8" s="13" t="s">
        <v>11</v>
      </c>
      <c r="AO8" s="13" t="s">
        <v>11</v>
      </c>
      <c r="AP8" s="13" t="s">
        <v>11</v>
      </c>
      <c r="AQ8" s="13" t="s">
        <v>11</v>
      </c>
      <c r="AR8" s="13" t="s">
        <v>11</v>
      </c>
    </row>
    <row r="9" spans="1:44" s="12" customFormat="1">
      <c r="A9" s="16" t="s">
        <v>12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N9" s="13"/>
      <c r="O9" s="14"/>
      <c r="P9" s="14"/>
      <c r="Q9" s="14"/>
      <c r="R9" s="14"/>
      <c r="S9" s="14"/>
      <c r="T9" s="14"/>
      <c r="U9" s="14"/>
      <c r="V9" s="14"/>
      <c r="W9" s="14"/>
      <c r="Y9" s="13"/>
      <c r="Z9" s="14"/>
      <c r="AA9" s="14"/>
      <c r="AB9" s="14"/>
      <c r="AC9" s="14"/>
      <c r="AD9" s="14"/>
      <c r="AE9" s="14"/>
      <c r="AF9" s="14"/>
      <c r="AG9" s="14"/>
      <c r="AH9" s="15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" customFormat="1">
      <c r="A10" s="17" t="s">
        <v>13</v>
      </c>
      <c r="B10" s="19">
        <f>SUM(C10:F10)</f>
        <v>203795</v>
      </c>
      <c r="C10" s="18">
        <v>53598</v>
      </c>
      <c r="D10" s="18">
        <v>50794</v>
      </c>
      <c r="E10" s="18">
        <v>50478</v>
      </c>
      <c r="F10" s="18">
        <v>48925</v>
      </c>
      <c r="G10" s="19">
        <f>SUM(H10:K10)</f>
        <v>179899</v>
      </c>
      <c r="H10" s="20">
        <v>47056</v>
      </c>
      <c r="I10" s="20">
        <v>46290</v>
      </c>
      <c r="J10" s="20">
        <v>43288</v>
      </c>
      <c r="K10" s="20">
        <v>43265</v>
      </c>
      <c r="L10" s="18"/>
      <c r="M10" s="19">
        <f>SUM(N10:Q10)</f>
        <v>107861</v>
      </c>
      <c r="N10" s="18">
        <v>27290</v>
      </c>
      <c r="O10" s="18">
        <v>26567</v>
      </c>
      <c r="P10" s="18">
        <v>28613</v>
      </c>
      <c r="Q10" s="18">
        <v>25391</v>
      </c>
      <c r="R10" s="19">
        <f>SUM(S10:V10)</f>
        <v>95398</v>
      </c>
      <c r="S10" s="18">
        <v>23853</v>
      </c>
      <c r="T10" s="18">
        <v>22989</v>
      </c>
      <c r="U10" s="18">
        <v>24966</v>
      </c>
      <c r="V10" s="18">
        <v>23590</v>
      </c>
      <c r="W10" s="18"/>
      <c r="X10" s="19">
        <f>SUM(Y10:AB10)</f>
        <v>167286</v>
      </c>
      <c r="Y10" s="18">
        <v>39768</v>
      </c>
      <c r="Z10" s="18">
        <v>39564</v>
      </c>
      <c r="AA10" s="18">
        <v>41479</v>
      </c>
      <c r="AB10" s="18">
        <v>46475</v>
      </c>
      <c r="AC10" s="19">
        <f>SUM(AD10:AG10)</f>
        <v>172750</v>
      </c>
      <c r="AD10" s="18">
        <v>45456</v>
      </c>
      <c r="AE10" s="18">
        <v>41912</v>
      </c>
      <c r="AF10" s="18">
        <v>41680</v>
      </c>
      <c r="AG10" s="18">
        <v>43702</v>
      </c>
      <c r="AI10" s="19">
        <f>SUM(AJ10:AM10)</f>
        <v>478942</v>
      </c>
      <c r="AJ10" s="20">
        <v>120656</v>
      </c>
      <c r="AK10" s="20">
        <v>116925</v>
      </c>
      <c r="AL10" s="20">
        <v>120570</v>
      </c>
      <c r="AM10" s="20">
        <v>120791</v>
      </c>
      <c r="AN10" s="19">
        <f t="shared" ref="AN10:AN16" si="0">SUM(AO10:AR10)</f>
        <v>448047</v>
      </c>
      <c r="AO10" s="20">
        <f t="shared" ref="AO10:AR16" si="1">AD10+S10+H10</f>
        <v>116365</v>
      </c>
      <c r="AP10" s="20">
        <f t="shared" si="1"/>
        <v>111191</v>
      </c>
      <c r="AQ10" s="20">
        <f t="shared" si="1"/>
        <v>109934</v>
      </c>
      <c r="AR10" s="20">
        <f t="shared" si="1"/>
        <v>110557</v>
      </c>
    </row>
    <row r="11" spans="1:44" s="1" customFormat="1">
      <c r="A11" s="17" t="s">
        <v>14</v>
      </c>
      <c r="B11" s="19">
        <f t="shared" ref="B11:B26" si="2">SUM(C11:F11)</f>
        <v>-145357</v>
      </c>
      <c r="C11" s="20">
        <v>-39136</v>
      </c>
      <c r="D11" s="18">
        <v>-37234</v>
      </c>
      <c r="E11" s="18">
        <v>-35329</v>
      </c>
      <c r="F11" s="18">
        <v>-33658</v>
      </c>
      <c r="G11" s="19">
        <f t="shared" ref="G11:G26" si="3">SUM(H11:K11)</f>
        <v>-129968</v>
      </c>
      <c r="H11" s="20">
        <v>-33908</v>
      </c>
      <c r="I11" s="20">
        <v>-33802</v>
      </c>
      <c r="J11" s="20">
        <v>-31735</v>
      </c>
      <c r="K11" s="20">
        <v>-30523</v>
      </c>
      <c r="L11" s="18"/>
      <c r="M11" s="19">
        <f>SUM(N11:Q11)</f>
        <v>-76343</v>
      </c>
      <c r="N11" s="20">
        <v>-18742</v>
      </c>
      <c r="O11" s="18">
        <v>-19424</v>
      </c>
      <c r="P11" s="18">
        <v>-19590</v>
      </c>
      <c r="Q11" s="18">
        <v>-18587</v>
      </c>
      <c r="R11" s="19">
        <f>SUM(S11:V11)</f>
        <v>-66632</v>
      </c>
      <c r="S11" s="20">
        <v>-17350</v>
      </c>
      <c r="T11" s="18">
        <v>-15912</v>
      </c>
      <c r="U11" s="18">
        <v>-16678</v>
      </c>
      <c r="V11" s="18">
        <v>-16692</v>
      </c>
      <c r="W11" s="18"/>
      <c r="X11" s="19">
        <f>SUM(Y11:AB11)</f>
        <v>-141836</v>
      </c>
      <c r="Y11" s="20">
        <v>-35961</v>
      </c>
      <c r="Z11" s="18">
        <v>-32617</v>
      </c>
      <c r="AA11" s="18">
        <v>-34175</v>
      </c>
      <c r="AB11" s="18">
        <v>-39083</v>
      </c>
      <c r="AC11" s="19">
        <f>SUM(AD11:AG11)</f>
        <v>-141512</v>
      </c>
      <c r="AD11" s="18">
        <v>-37119</v>
      </c>
      <c r="AE11" s="18">
        <v>-34875</v>
      </c>
      <c r="AF11" s="18">
        <v>-34237</v>
      </c>
      <c r="AG11" s="18">
        <v>-35281</v>
      </c>
      <c r="AI11" s="19">
        <f>SUM(AJ11:AM11)</f>
        <v>-363536</v>
      </c>
      <c r="AJ11" s="20">
        <v>-93839</v>
      </c>
      <c r="AK11" s="20">
        <v>-89275</v>
      </c>
      <c r="AL11" s="20">
        <v>-89094</v>
      </c>
      <c r="AM11" s="20">
        <v>-91328</v>
      </c>
      <c r="AN11" s="19">
        <f t="shared" si="0"/>
        <v>-338112</v>
      </c>
      <c r="AO11" s="20">
        <f t="shared" si="1"/>
        <v>-88377</v>
      </c>
      <c r="AP11" s="20">
        <f t="shared" si="1"/>
        <v>-84589</v>
      </c>
      <c r="AQ11" s="20">
        <f t="shared" si="1"/>
        <v>-82650</v>
      </c>
      <c r="AR11" s="20">
        <f t="shared" si="1"/>
        <v>-82496</v>
      </c>
    </row>
    <row r="12" spans="1:44" s="1" customFormat="1">
      <c r="A12" s="17" t="s">
        <v>15</v>
      </c>
      <c r="B12" s="19">
        <f t="shared" si="2"/>
        <v>58438</v>
      </c>
      <c r="C12" s="18">
        <v>14462</v>
      </c>
      <c r="D12" s="18">
        <v>13560</v>
      </c>
      <c r="E12" s="18">
        <v>15149</v>
      </c>
      <c r="F12" s="18">
        <v>15267</v>
      </c>
      <c r="G12" s="19">
        <f t="shared" si="3"/>
        <v>49931</v>
      </c>
      <c r="H12" s="20">
        <v>13148</v>
      </c>
      <c r="I12" s="20">
        <v>12488</v>
      </c>
      <c r="J12" s="20">
        <v>11553</v>
      </c>
      <c r="K12" s="20">
        <v>12742</v>
      </c>
      <c r="L12" s="18"/>
      <c r="M12" s="19">
        <f>SUM(N12:Q12)</f>
        <v>31518</v>
      </c>
      <c r="N12" s="18">
        <v>8548</v>
      </c>
      <c r="O12" s="18">
        <v>7143</v>
      </c>
      <c r="P12" s="18">
        <v>9023</v>
      </c>
      <c r="Q12" s="18">
        <v>6804</v>
      </c>
      <c r="R12" s="19">
        <f>SUM(S12:V12)</f>
        <v>28766</v>
      </c>
      <c r="S12" s="18">
        <v>6503</v>
      </c>
      <c r="T12" s="18">
        <v>7077</v>
      </c>
      <c r="U12" s="18">
        <v>8288</v>
      </c>
      <c r="V12" s="18">
        <v>6898</v>
      </c>
      <c r="W12" s="18"/>
      <c r="X12" s="19">
        <f>SUM(Y12:AB12)</f>
        <v>25450</v>
      </c>
      <c r="Y12" s="18">
        <v>3807</v>
      </c>
      <c r="Z12" s="18">
        <v>6947</v>
      </c>
      <c r="AA12" s="18">
        <v>7304</v>
      </c>
      <c r="AB12" s="18">
        <v>7392</v>
      </c>
      <c r="AC12" s="19">
        <f>SUM(AD12:AG12)</f>
        <v>31238</v>
      </c>
      <c r="AD12" s="18">
        <v>8337</v>
      </c>
      <c r="AE12" s="18">
        <v>7037</v>
      </c>
      <c r="AF12" s="18">
        <v>7443</v>
      </c>
      <c r="AG12" s="18">
        <v>8421</v>
      </c>
      <c r="AI12" s="19">
        <f>SUM(AJ12:AM12)</f>
        <v>115406</v>
      </c>
      <c r="AJ12" s="20">
        <v>26817</v>
      </c>
      <c r="AK12" s="20">
        <v>27650</v>
      </c>
      <c r="AL12" s="20">
        <v>31476</v>
      </c>
      <c r="AM12" s="20">
        <v>29463</v>
      </c>
      <c r="AN12" s="19">
        <f t="shared" si="0"/>
        <v>109935</v>
      </c>
      <c r="AO12" s="20">
        <f t="shared" si="1"/>
        <v>27988</v>
      </c>
      <c r="AP12" s="20">
        <f t="shared" si="1"/>
        <v>26602</v>
      </c>
      <c r="AQ12" s="20">
        <f t="shared" si="1"/>
        <v>27284</v>
      </c>
      <c r="AR12" s="20">
        <f t="shared" si="1"/>
        <v>28061</v>
      </c>
    </row>
    <row r="13" spans="1:44" s="1" customFormat="1">
      <c r="A13" s="17" t="s">
        <v>16</v>
      </c>
      <c r="B13" s="19">
        <f t="shared" si="2"/>
        <v>-28889</v>
      </c>
      <c r="C13" s="20">
        <v>-8476</v>
      </c>
      <c r="D13" s="18">
        <v>-6796</v>
      </c>
      <c r="E13" s="18">
        <v>-8498</v>
      </c>
      <c r="F13" s="18">
        <v>-5119</v>
      </c>
      <c r="G13" s="19">
        <f t="shared" si="3"/>
        <v>-21752</v>
      </c>
      <c r="H13" s="20">
        <v>-5785</v>
      </c>
      <c r="I13" s="20">
        <v>-5565</v>
      </c>
      <c r="J13" s="20">
        <v>-5436</v>
      </c>
      <c r="K13" s="20">
        <v>-4966</v>
      </c>
      <c r="L13" s="18"/>
      <c r="M13" s="19">
        <f t="shared" ref="M13:M26" si="4">SUM(N13:Q13)</f>
        <v>-17690</v>
      </c>
      <c r="N13" s="20">
        <v>-4979</v>
      </c>
      <c r="O13" s="18">
        <v>-4286</v>
      </c>
      <c r="P13" s="18">
        <v>-4348</v>
      </c>
      <c r="Q13" s="18">
        <v>-4077</v>
      </c>
      <c r="R13" s="19">
        <f t="shared" ref="R13" si="5">SUM(S13:V13)</f>
        <v>-11573</v>
      </c>
      <c r="S13" s="20">
        <v>-2750</v>
      </c>
      <c r="T13" s="18">
        <v>-2897</v>
      </c>
      <c r="U13" s="18">
        <v>-2671</v>
      </c>
      <c r="V13" s="18">
        <v>-3255</v>
      </c>
      <c r="W13" s="18"/>
      <c r="X13" s="19">
        <f t="shared" ref="X13:X26" si="6">SUM(Y13:AB13)</f>
        <v>-19244</v>
      </c>
      <c r="Y13" s="20">
        <v>-6598</v>
      </c>
      <c r="Z13" s="18">
        <v>-4207</v>
      </c>
      <c r="AA13" s="18">
        <v>-3846</v>
      </c>
      <c r="AB13" s="18">
        <v>-4593</v>
      </c>
      <c r="AC13" s="19">
        <f t="shared" ref="AC13" si="7">SUM(AD13:AG13)</f>
        <v>-24383</v>
      </c>
      <c r="AD13" s="18">
        <v>-7679</v>
      </c>
      <c r="AE13" s="18">
        <v>-6251</v>
      </c>
      <c r="AF13" s="18">
        <v>-5091</v>
      </c>
      <c r="AG13" s="18">
        <v>-5362</v>
      </c>
      <c r="AI13" s="19">
        <f t="shared" ref="AI13:AI26" si="8">SUM(AJ13:AM13)</f>
        <v>-65823</v>
      </c>
      <c r="AJ13" s="20">
        <v>-20053</v>
      </c>
      <c r="AK13" s="20">
        <v>-15289</v>
      </c>
      <c r="AL13" s="20">
        <v>-16692</v>
      </c>
      <c r="AM13" s="20">
        <v>-13789</v>
      </c>
      <c r="AN13" s="19">
        <f t="shared" si="0"/>
        <v>-57708</v>
      </c>
      <c r="AO13" s="20">
        <f t="shared" si="1"/>
        <v>-16214</v>
      </c>
      <c r="AP13" s="20">
        <f t="shared" si="1"/>
        <v>-14713</v>
      </c>
      <c r="AQ13" s="20">
        <f t="shared" si="1"/>
        <v>-13198</v>
      </c>
      <c r="AR13" s="20">
        <f t="shared" si="1"/>
        <v>-13583</v>
      </c>
    </row>
    <row r="14" spans="1:44" s="1" customFormat="1">
      <c r="A14" s="17" t="s">
        <v>17</v>
      </c>
      <c r="B14" s="19">
        <f t="shared" si="2"/>
        <v>29549</v>
      </c>
      <c r="C14" s="18">
        <v>5986</v>
      </c>
      <c r="D14" s="18">
        <v>6764</v>
      </c>
      <c r="E14" s="18">
        <v>6651</v>
      </c>
      <c r="F14" s="18">
        <v>10148</v>
      </c>
      <c r="G14" s="19">
        <f t="shared" si="3"/>
        <v>28179</v>
      </c>
      <c r="H14" s="20">
        <v>7363</v>
      </c>
      <c r="I14" s="20">
        <v>6923</v>
      </c>
      <c r="J14" s="20">
        <v>6117</v>
      </c>
      <c r="K14" s="20">
        <v>7776</v>
      </c>
      <c r="L14" s="18"/>
      <c r="M14" s="19">
        <f>SUM(N14:Q14)</f>
        <v>13828</v>
      </c>
      <c r="N14" s="18">
        <v>3569</v>
      </c>
      <c r="O14" s="18">
        <v>2857</v>
      </c>
      <c r="P14" s="18">
        <v>4675</v>
      </c>
      <c r="Q14" s="18">
        <v>2727</v>
      </c>
      <c r="R14" s="19">
        <f>SUM(S14:V14)</f>
        <v>17193</v>
      </c>
      <c r="S14" s="18">
        <v>3753</v>
      </c>
      <c r="T14" s="18">
        <v>4180</v>
      </c>
      <c r="U14" s="18">
        <v>5617</v>
      </c>
      <c r="V14" s="18">
        <v>3643</v>
      </c>
      <c r="W14" s="18"/>
      <c r="X14" s="19">
        <f>SUM(Y14:AB14)</f>
        <v>6206</v>
      </c>
      <c r="Y14" s="18">
        <v>-2791</v>
      </c>
      <c r="Z14" s="18">
        <v>2740</v>
      </c>
      <c r="AA14" s="18">
        <v>3458</v>
      </c>
      <c r="AB14" s="18">
        <v>2799</v>
      </c>
      <c r="AC14" s="19">
        <f>SUM(AD14:AG14)</f>
        <v>6855</v>
      </c>
      <c r="AD14" s="18">
        <v>658</v>
      </c>
      <c r="AE14" s="18">
        <v>786</v>
      </c>
      <c r="AF14" s="18">
        <v>2352</v>
      </c>
      <c r="AG14" s="18">
        <v>3059</v>
      </c>
      <c r="AI14" s="19">
        <f>SUM(AJ14:AM14)</f>
        <v>49583</v>
      </c>
      <c r="AJ14" s="20">
        <v>6764</v>
      </c>
      <c r="AK14" s="20">
        <v>12361</v>
      </c>
      <c r="AL14" s="20">
        <v>14784</v>
      </c>
      <c r="AM14" s="20">
        <v>15674</v>
      </c>
      <c r="AN14" s="19">
        <f t="shared" si="0"/>
        <v>52227</v>
      </c>
      <c r="AO14" s="20">
        <f t="shared" si="1"/>
        <v>11774</v>
      </c>
      <c r="AP14" s="20">
        <f t="shared" si="1"/>
        <v>11889</v>
      </c>
      <c r="AQ14" s="20">
        <f t="shared" si="1"/>
        <v>14086</v>
      </c>
      <c r="AR14" s="20">
        <f t="shared" si="1"/>
        <v>14478</v>
      </c>
    </row>
    <row r="15" spans="1:44" s="1" customFormat="1">
      <c r="A15" s="17" t="s">
        <v>18</v>
      </c>
      <c r="B15" s="19">
        <f t="shared" si="2"/>
        <v>26913</v>
      </c>
      <c r="C15" s="22">
        <v>7459</v>
      </c>
      <c r="D15" s="21">
        <v>6778</v>
      </c>
      <c r="E15" s="21">
        <v>6449</v>
      </c>
      <c r="F15" s="21">
        <v>6227</v>
      </c>
      <c r="G15" s="19">
        <f t="shared" si="3"/>
        <v>22848</v>
      </c>
      <c r="H15" s="20">
        <v>6170</v>
      </c>
      <c r="I15" s="20">
        <v>5895</v>
      </c>
      <c r="J15" s="20">
        <v>5767</v>
      </c>
      <c r="K15" s="20">
        <v>5016</v>
      </c>
      <c r="L15" s="21"/>
      <c r="M15" s="19">
        <f>SUM(N15:Q15)</f>
        <v>9264</v>
      </c>
      <c r="N15" s="22">
        <v>2381</v>
      </c>
      <c r="O15" s="21">
        <v>2446</v>
      </c>
      <c r="P15" s="21">
        <v>2211</v>
      </c>
      <c r="Q15" s="21">
        <v>2226</v>
      </c>
      <c r="R15" s="19">
        <f>SUM(S15:V15)</f>
        <v>6532</v>
      </c>
      <c r="S15" s="22">
        <v>1978</v>
      </c>
      <c r="T15" s="21">
        <v>1595</v>
      </c>
      <c r="U15" s="21">
        <v>1524</v>
      </c>
      <c r="V15" s="21">
        <v>1435</v>
      </c>
      <c r="W15" s="21"/>
      <c r="X15" s="19">
        <f>SUM(Y15:AB15)</f>
        <v>8531</v>
      </c>
      <c r="Y15" s="22">
        <v>2238</v>
      </c>
      <c r="Z15" s="21">
        <v>2193</v>
      </c>
      <c r="AA15" s="21">
        <v>2042</v>
      </c>
      <c r="AB15" s="21">
        <v>2058</v>
      </c>
      <c r="AC15" s="19">
        <f>SUM(AD15:AG15)</f>
        <v>7549</v>
      </c>
      <c r="AD15" s="21">
        <v>1991</v>
      </c>
      <c r="AE15" s="21">
        <v>1966</v>
      </c>
      <c r="AF15" s="21">
        <v>1532</v>
      </c>
      <c r="AG15" s="21">
        <v>2060</v>
      </c>
      <c r="AI15" s="19">
        <f>SUM(AJ15:AM15)</f>
        <v>44708</v>
      </c>
      <c r="AJ15" s="20">
        <v>12078</v>
      </c>
      <c r="AK15" s="20">
        <v>11417</v>
      </c>
      <c r="AL15" s="20">
        <v>10702</v>
      </c>
      <c r="AM15" s="20">
        <v>10511</v>
      </c>
      <c r="AN15" s="19">
        <f t="shared" si="0"/>
        <v>36929</v>
      </c>
      <c r="AO15" s="20">
        <f t="shared" si="1"/>
        <v>10139</v>
      </c>
      <c r="AP15" s="20">
        <f t="shared" si="1"/>
        <v>9456</v>
      </c>
      <c r="AQ15" s="20">
        <f t="shared" si="1"/>
        <v>8823</v>
      </c>
      <c r="AR15" s="20">
        <f t="shared" si="1"/>
        <v>8511</v>
      </c>
    </row>
    <row r="16" spans="1:44" s="1" customFormat="1">
      <c r="A16" s="17" t="s">
        <v>19</v>
      </c>
      <c r="B16" s="19">
        <f t="shared" si="2"/>
        <v>56462</v>
      </c>
      <c r="C16" s="18">
        <v>13445</v>
      </c>
      <c r="D16" s="18">
        <v>13542</v>
      </c>
      <c r="E16" s="18">
        <v>13100</v>
      </c>
      <c r="F16" s="18">
        <v>16375</v>
      </c>
      <c r="G16" s="19">
        <f t="shared" si="3"/>
        <v>51027</v>
      </c>
      <c r="H16" s="20">
        <v>13533</v>
      </c>
      <c r="I16" s="20">
        <v>12818</v>
      </c>
      <c r="J16" s="20">
        <v>11884</v>
      </c>
      <c r="K16" s="20">
        <v>12792</v>
      </c>
      <c r="L16" s="18"/>
      <c r="M16" s="19">
        <f>SUM(N16:Q16)</f>
        <v>23092</v>
      </c>
      <c r="N16" s="18">
        <v>5950</v>
      </c>
      <c r="O16" s="18">
        <v>5303</v>
      </c>
      <c r="P16" s="18">
        <v>6886</v>
      </c>
      <c r="Q16" s="18">
        <v>4953</v>
      </c>
      <c r="R16" s="19">
        <f>SUM(S16:V16)</f>
        <v>23725</v>
      </c>
      <c r="S16" s="18">
        <v>5731</v>
      </c>
      <c r="T16" s="18">
        <v>5775</v>
      </c>
      <c r="U16" s="18">
        <v>7141</v>
      </c>
      <c r="V16" s="18">
        <v>5078</v>
      </c>
      <c r="W16" s="18"/>
      <c r="X16" s="19">
        <f>SUM(Y16:AB16)</f>
        <v>14737</v>
      </c>
      <c r="Y16" s="18">
        <v>-553</v>
      </c>
      <c r="Z16" s="18">
        <v>4933</v>
      </c>
      <c r="AA16" s="18">
        <v>5500</v>
      </c>
      <c r="AB16" s="18">
        <v>4857</v>
      </c>
      <c r="AC16" s="19">
        <f>SUM(AD16:AG16)</f>
        <v>14404</v>
      </c>
      <c r="AD16" s="18">
        <v>2649</v>
      </c>
      <c r="AE16" s="18">
        <v>2752</v>
      </c>
      <c r="AF16" s="18">
        <v>3884</v>
      </c>
      <c r="AG16" s="18">
        <v>5119</v>
      </c>
      <c r="AI16" s="19">
        <f>SUM(AJ16:AM16)</f>
        <v>94291</v>
      </c>
      <c r="AJ16" s="20">
        <v>18842</v>
      </c>
      <c r="AK16" s="20">
        <v>23778</v>
      </c>
      <c r="AL16" s="20">
        <v>25486</v>
      </c>
      <c r="AM16" s="20">
        <v>26185</v>
      </c>
      <c r="AN16" s="19">
        <f t="shared" si="0"/>
        <v>89156</v>
      </c>
      <c r="AO16" s="20">
        <f t="shared" si="1"/>
        <v>21913</v>
      </c>
      <c r="AP16" s="20">
        <f t="shared" si="1"/>
        <v>21345</v>
      </c>
      <c r="AQ16" s="20">
        <f t="shared" si="1"/>
        <v>22909</v>
      </c>
      <c r="AR16" s="20">
        <f t="shared" si="1"/>
        <v>22989</v>
      </c>
    </row>
    <row r="17" spans="1:45" s="1" customFormat="1">
      <c r="A17" s="23" t="s">
        <v>20</v>
      </c>
      <c r="B17" s="25">
        <f>B16/B10</f>
        <v>0.27705292082730193</v>
      </c>
      <c r="C17" s="24">
        <v>0.250848912272846</v>
      </c>
      <c r="D17" s="24">
        <v>0.26660629208174191</v>
      </c>
      <c r="E17" s="24">
        <v>0.25951899837552994</v>
      </c>
      <c r="F17" s="24">
        <v>0.33469596320899336</v>
      </c>
      <c r="G17" s="25">
        <f>G16/G10</f>
        <v>0.28364248828509331</v>
      </c>
      <c r="H17" s="26">
        <v>0.28759350561033664</v>
      </c>
      <c r="I17" s="26">
        <v>0.27690645927846186</v>
      </c>
      <c r="J17" s="26">
        <v>0.27453335797449641</v>
      </c>
      <c r="K17" s="26">
        <v>0.2956662429215301</v>
      </c>
      <c r="L17" s="24"/>
      <c r="M17" s="25">
        <f>M16/M10</f>
        <v>0.21409035703358953</v>
      </c>
      <c r="N17" s="24">
        <v>0.21802858189813118</v>
      </c>
      <c r="O17" s="24">
        <v>0.19960853690668875</v>
      </c>
      <c r="P17" s="24">
        <v>0.24065983993289763</v>
      </c>
      <c r="Q17" s="24">
        <v>0.19506911897916585</v>
      </c>
      <c r="R17" s="25">
        <f>R16/R10</f>
        <v>0.24869494119373572</v>
      </c>
      <c r="S17" s="24">
        <v>0.24026327925208568</v>
      </c>
      <c r="T17" s="24">
        <v>0.25120709904737049</v>
      </c>
      <c r="U17" s="24">
        <v>0.28602899943923737</v>
      </c>
      <c r="V17" s="24">
        <v>0.2152607036880034</v>
      </c>
      <c r="W17" s="24"/>
      <c r="X17" s="25">
        <f>X16/X10</f>
        <v>8.8094640316583581E-2</v>
      </c>
      <c r="Y17" s="24">
        <v>-1.3905652786159727E-2</v>
      </c>
      <c r="Z17" s="24">
        <v>0.12468405621271864</v>
      </c>
      <c r="AA17" s="24">
        <v>0.13259721786928325</v>
      </c>
      <c r="AB17" s="24">
        <v>0.10450779989241528</v>
      </c>
      <c r="AC17" s="25">
        <f>AC16/AC10</f>
        <v>8.3380607814761212E-2</v>
      </c>
      <c r="AD17" s="27">
        <v>5.8276135163674761E-2</v>
      </c>
      <c r="AE17" s="27">
        <v>6.5661385760641344E-2</v>
      </c>
      <c r="AF17" s="27">
        <v>9.3186180422264869E-2</v>
      </c>
      <c r="AG17" s="27">
        <v>0.11713422726648666</v>
      </c>
      <c r="AH17" s="28"/>
      <c r="AI17" s="25">
        <f>AI16/AI10</f>
        <v>0.19687352539555938</v>
      </c>
      <c r="AJ17" s="26">
        <v>0.15616297573266144</v>
      </c>
      <c r="AK17" s="26">
        <v>0.20336112892880051</v>
      </c>
      <c r="AL17" s="26">
        <v>0.21137928174504436</v>
      </c>
      <c r="AM17" s="26">
        <v>0.21677939581591343</v>
      </c>
      <c r="AN17" s="25">
        <f>AN16/AN10</f>
        <v>0.19898805259269675</v>
      </c>
      <c r="AO17" s="26">
        <f>AO16/AO10</f>
        <v>0.18831263696128561</v>
      </c>
      <c r="AP17" s="26">
        <f t="shared" ref="AP17:AR17" si="9">AP16/AP10</f>
        <v>0.19196697574443974</v>
      </c>
      <c r="AQ17" s="26">
        <f t="shared" si="9"/>
        <v>0.20838866956537558</v>
      </c>
      <c r="AR17" s="26">
        <f t="shared" si="9"/>
        <v>0.20793798673987174</v>
      </c>
    </row>
    <row r="18" spans="1:45" s="1" customFormat="1">
      <c r="B18" s="20"/>
      <c r="C18" s="20"/>
      <c r="D18" s="29"/>
      <c r="E18" s="29"/>
      <c r="F18" s="29"/>
      <c r="G18" s="20"/>
      <c r="H18" s="20"/>
      <c r="I18" s="20"/>
      <c r="J18" s="20"/>
      <c r="K18" s="20"/>
      <c r="L18" s="29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20"/>
      <c r="Y18" s="20"/>
      <c r="Z18" s="29"/>
      <c r="AA18" s="29"/>
      <c r="AB18" s="29"/>
      <c r="AC18" s="29"/>
      <c r="AD18" s="29"/>
      <c r="AE18" s="29"/>
      <c r="AF18" s="29"/>
      <c r="AG18" s="29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5" s="1" customFormat="1">
      <c r="A19" s="30" t="s">
        <v>21</v>
      </c>
      <c r="B19" s="20"/>
      <c r="C19" s="31"/>
      <c r="D19" s="32"/>
      <c r="E19" s="32"/>
      <c r="F19" s="32"/>
      <c r="G19" s="20"/>
      <c r="H19" s="20"/>
      <c r="I19" s="20"/>
      <c r="J19" s="20"/>
      <c r="K19" s="20"/>
      <c r="L19" s="33"/>
      <c r="M19" s="20"/>
      <c r="N19" s="31"/>
      <c r="O19" s="32"/>
      <c r="P19" s="32"/>
      <c r="Q19" s="32"/>
      <c r="R19" s="33"/>
      <c r="S19" s="33"/>
      <c r="T19" s="33"/>
      <c r="U19" s="33"/>
      <c r="V19" s="33"/>
      <c r="W19" s="33"/>
      <c r="X19" s="20"/>
      <c r="Y19" s="31"/>
      <c r="Z19" s="32"/>
      <c r="AA19" s="32"/>
      <c r="AB19" s="32"/>
      <c r="AC19" s="33"/>
      <c r="AD19" s="33"/>
      <c r="AE19" s="33"/>
      <c r="AF19" s="33"/>
      <c r="AG19" s="33"/>
      <c r="AH19" s="34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5" s="1" customFormat="1">
      <c r="A20" s="17" t="s">
        <v>13</v>
      </c>
      <c r="B20" s="19">
        <f t="shared" si="2"/>
        <v>31934</v>
      </c>
      <c r="C20" s="22">
        <v>7991</v>
      </c>
      <c r="D20" s="22">
        <v>7844</v>
      </c>
      <c r="E20" s="22">
        <v>8246.8043426778277</v>
      </c>
      <c r="F20" s="22">
        <v>7852.1956573221732</v>
      </c>
      <c r="G20" s="19">
        <f t="shared" si="3"/>
        <v>29827</v>
      </c>
      <c r="H20" s="20">
        <v>9131</v>
      </c>
      <c r="I20" s="20">
        <v>6184.9184965598415</v>
      </c>
      <c r="J20" s="20">
        <v>7273.922487440158</v>
      </c>
      <c r="K20" s="20">
        <v>7237.1590160000005</v>
      </c>
      <c r="L20" s="22"/>
      <c r="M20" s="19">
        <f t="shared" si="4"/>
        <v>114221</v>
      </c>
      <c r="N20" s="22">
        <v>28349</v>
      </c>
      <c r="O20" s="22">
        <v>27040</v>
      </c>
      <c r="P20" s="22">
        <v>29980</v>
      </c>
      <c r="Q20" s="22">
        <v>28852</v>
      </c>
      <c r="R20" s="19">
        <f t="shared" ref="R20:R21" si="10">SUM(S20:V20)</f>
        <v>112051</v>
      </c>
      <c r="S20" s="22">
        <v>28790</v>
      </c>
      <c r="T20" s="22">
        <v>26318.787928096724</v>
      </c>
      <c r="U20" s="22">
        <v>29378.560071903274</v>
      </c>
      <c r="V20" s="22">
        <v>27563.652000000002</v>
      </c>
      <c r="W20" s="22"/>
      <c r="X20" s="19">
        <f t="shared" si="6"/>
        <v>100607</v>
      </c>
      <c r="Y20" s="22">
        <v>25322</v>
      </c>
      <c r="Z20" s="22">
        <v>24063</v>
      </c>
      <c r="AA20" s="22">
        <v>26091</v>
      </c>
      <c r="AB20" s="22">
        <v>25131</v>
      </c>
      <c r="AC20" s="19">
        <f t="shared" ref="AC20:AC21" si="11">SUM(AD20:AG20)</f>
        <v>103962</v>
      </c>
      <c r="AD20" s="22">
        <v>27059</v>
      </c>
      <c r="AE20" s="22">
        <v>32181.001565481529</v>
      </c>
      <c r="AF20" s="22">
        <v>21586.85081951847</v>
      </c>
      <c r="AG20" s="22">
        <v>23135.147615000002</v>
      </c>
      <c r="AI20" s="19">
        <f t="shared" si="8"/>
        <v>246762</v>
      </c>
      <c r="AJ20" s="20">
        <v>61662</v>
      </c>
      <c r="AK20" s="20">
        <v>58947</v>
      </c>
      <c r="AL20" s="20">
        <v>64317.804342677831</v>
      </c>
      <c r="AM20" s="20">
        <v>61835.195657322176</v>
      </c>
      <c r="AN20" s="19">
        <f>SUM(AO20:AR20)</f>
        <v>245840</v>
      </c>
      <c r="AO20" s="20">
        <f t="shared" ref="AO20:AR21" si="12">AD20+S20+H20</f>
        <v>64980</v>
      </c>
      <c r="AP20" s="20">
        <f t="shared" si="12"/>
        <v>64684.707990138093</v>
      </c>
      <c r="AQ20" s="20">
        <f t="shared" si="12"/>
        <v>58239.333378861898</v>
      </c>
      <c r="AR20" s="20">
        <f t="shared" si="12"/>
        <v>57935.958631000001</v>
      </c>
    </row>
    <row r="21" spans="1:45" s="1" customFormat="1">
      <c r="A21" s="17" t="s">
        <v>22</v>
      </c>
      <c r="B21" s="19">
        <f t="shared" si="2"/>
        <v>9761</v>
      </c>
      <c r="C21" s="22">
        <v>2264</v>
      </c>
      <c r="D21" s="22">
        <v>2384</v>
      </c>
      <c r="E21" s="22">
        <v>2922</v>
      </c>
      <c r="F21" s="22">
        <v>2191</v>
      </c>
      <c r="G21" s="19">
        <f t="shared" si="3"/>
        <v>8891</v>
      </c>
      <c r="H21" s="20">
        <v>3065</v>
      </c>
      <c r="I21" s="20">
        <v>2119.1244882873975</v>
      </c>
      <c r="J21" s="20">
        <v>1452.5897397126023</v>
      </c>
      <c r="K21" s="20">
        <v>2254.2857720000002</v>
      </c>
      <c r="L21" s="22"/>
      <c r="M21" s="19">
        <f t="shared" si="4"/>
        <v>37171</v>
      </c>
      <c r="N21" s="22">
        <v>9203</v>
      </c>
      <c r="O21" s="22">
        <v>8550</v>
      </c>
      <c r="P21" s="22">
        <v>11136</v>
      </c>
      <c r="Q21" s="22">
        <v>8282</v>
      </c>
      <c r="R21" s="19">
        <f t="shared" si="10"/>
        <v>31372</v>
      </c>
      <c r="S21" s="22">
        <v>7245</v>
      </c>
      <c r="T21" s="22">
        <v>6916.5292425000043</v>
      </c>
      <c r="U21" s="22">
        <v>8584.4687574999953</v>
      </c>
      <c r="V21" s="22">
        <v>8626.0020000000004</v>
      </c>
      <c r="W21" s="22"/>
      <c r="X21" s="19">
        <f t="shared" si="6"/>
        <v>23672</v>
      </c>
      <c r="Y21" s="22">
        <v>6910</v>
      </c>
      <c r="Z21" s="22">
        <v>5739</v>
      </c>
      <c r="AA21" s="22">
        <v>5250</v>
      </c>
      <c r="AB21" s="22">
        <v>5773</v>
      </c>
      <c r="AC21" s="19">
        <f t="shared" si="11"/>
        <v>24901</v>
      </c>
      <c r="AD21" s="22">
        <v>6078</v>
      </c>
      <c r="AE21" s="22">
        <v>8149.9394912239659</v>
      </c>
      <c r="AF21" s="22">
        <v>5296.2334798904285</v>
      </c>
      <c r="AG21" s="22">
        <v>5376.8270288856056</v>
      </c>
      <c r="AI21" s="19">
        <f t="shared" si="8"/>
        <v>70604</v>
      </c>
      <c r="AJ21" s="20">
        <v>18377</v>
      </c>
      <c r="AK21" s="20">
        <v>16673</v>
      </c>
      <c r="AL21" s="20">
        <v>19308</v>
      </c>
      <c r="AM21" s="20">
        <v>16246</v>
      </c>
      <c r="AN21" s="19">
        <f>SUM(AO21:AR21)</f>
        <v>65164</v>
      </c>
      <c r="AO21" s="20">
        <f t="shared" si="12"/>
        <v>16388</v>
      </c>
      <c r="AP21" s="20">
        <f t="shared" si="12"/>
        <v>17185.593222011368</v>
      </c>
      <c r="AQ21" s="20">
        <f t="shared" si="12"/>
        <v>15333.291977103027</v>
      </c>
      <c r="AR21" s="20">
        <f t="shared" si="12"/>
        <v>16257.114800885607</v>
      </c>
    </row>
    <row r="22" spans="1:45" s="1" customFormat="1">
      <c r="A22" s="23" t="s">
        <v>20</v>
      </c>
      <c r="B22" s="25">
        <f>B21/B20</f>
        <v>0.30566167720924409</v>
      </c>
      <c r="C22" s="24">
        <v>0.28331873357527221</v>
      </c>
      <c r="D22" s="24">
        <v>0.30392656807751145</v>
      </c>
      <c r="E22" s="24">
        <v>0.35431906452277911</v>
      </c>
      <c r="F22" s="24">
        <v>0.27903023506003599</v>
      </c>
      <c r="G22" s="25">
        <f>G21/G20</f>
        <v>0.2980856271163711</v>
      </c>
      <c r="H22" s="26">
        <v>0.3356696966378272</v>
      </c>
      <c r="I22" s="26">
        <v>0.3427647534357316</v>
      </c>
      <c r="J22" s="26">
        <v>0.20166917963393938</v>
      </c>
      <c r="K22" s="26">
        <v>0.3114876662259593</v>
      </c>
      <c r="L22" s="24"/>
      <c r="M22" s="25">
        <f>M21/M20</f>
        <v>0.32543052503480097</v>
      </c>
      <c r="N22" s="24">
        <v>0.32463226216092278</v>
      </c>
      <c r="O22" s="35">
        <v>0.316198224852071</v>
      </c>
      <c r="P22" s="35">
        <v>0.37593301443101451</v>
      </c>
      <c r="Q22" s="35">
        <v>0.28339457904390236</v>
      </c>
      <c r="R22" s="25">
        <f>R21/R20</f>
        <v>0.27997965212269416</v>
      </c>
      <c r="S22" s="36">
        <v>0.25164987843001041</v>
      </c>
      <c r="T22" s="36">
        <v>0.26281393669972264</v>
      </c>
      <c r="U22" s="36">
        <v>0.29224824860332788</v>
      </c>
      <c r="V22" s="36">
        <v>0.31294844384191178</v>
      </c>
      <c r="W22" s="36"/>
      <c r="X22" s="25">
        <f>X21/X20</f>
        <v>0.23529177890206446</v>
      </c>
      <c r="Y22" s="24">
        <v>0.27288523813284893</v>
      </c>
      <c r="Z22" s="35">
        <v>0.23849894028176039</v>
      </c>
      <c r="AA22" s="35">
        <v>0.20493530534719046</v>
      </c>
      <c r="AB22" s="35">
        <v>0.23138443852853741</v>
      </c>
      <c r="AC22" s="25">
        <f>AC21/AC20</f>
        <v>0.23952020930724688</v>
      </c>
      <c r="AD22" s="36">
        <v>0.22462027421560293</v>
      </c>
      <c r="AE22" s="36">
        <v>0.25325502625772972</v>
      </c>
      <c r="AF22" s="36">
        <v>0.24534535047148529</v>
      </c>
      <c r="AG22" s="36">
        <v>0.23240945415016342</v>
      </c>
      <c r="AH22" s="28"/>
      <c r="AI22" s="25">
        <f>AI21/AI20</f>
        <v>0.28612185020384012</v>
      </c>
      <c r="AJ22" s="26">
        <v>0.29802795887256334</v>
      </c>
      <c r="AK22" s="26">
        <v>0.28284730350993265</v>
      </c>
      <c r="AL22" s="26">
        <v>0.30019681482174371</v>
      </c>
      <c r="AM22" s="26">
        <v>0.26273063143572734</v>
      </c>
      <c r="AN22" s="25">
        <f>AN21/AN20</f>
        <v>0.26506671005532051</v>
      </c>
      <c r="AO22" s="26">
        <f>AO21/AO20</f>
        <v>0.25220067713142508</v>
      </c>
      <c r="AP22" s="26">
        <f>AP21/AP20</f>
        <v>0.26568247358605229</v>
      </c>
      <c r="AQ22" s="26">
        <f>AQ21/AQ20</f>
        <v>0.26328069171664453</v>
      </c>
      <c r="AR22" s="26">
        <f>AR21/AR20</f>
        <v>0.28060491592844472</v>
      </c>
    </row>
    <row r="23" spans="1:45" s="1" customFormat="1">
      <c r="B23" s="20"/>
      <c r="C23" s="20"/>
      <c r="D23" s="18"/>
      <c r="E23" s="18"/>
      <c r="F23" s="18"/>
      <c r="G23" s="20"/>
      <c r="H23" s="20"/>
      <c r="I23" s="20"/>
      <c r="J23" s="20"/>
      <c r="K23" s="20"/>
      <c r="L23" s="18"/>
      <c r="M23" s="20"/>
      <c r="N23" s="20"/>
      <c r="O23" s="18"/>
      <c r="P23" s="18"/>
      <c r="Q23" s="18"/>
      <c r="R23" s="18"/>
      <c r="S23" s="18"/>
      <c r="T23" s="18"/>
      <c r="U23" s="18"/>
      <c r="V23" s="18"/>
      <c r="W23" s="18"/>
      <c r="X23" s="20"/>
      <c r="Y23" s="20"/>
      <c r="Z23" s="18"/>
      <c r="AA23" s="18"/>
      <c r="AB23" s="18"/>
      <c r="AC23" s="18"/>
      <c r="AD23" s="18"/>
      <c r="AE23" s="18"/>
      <c r="AF23" s="18"/>
      <c r="AG23" s="18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5" s="1" customFormat="1">
      <c r="A24" s="30" t="s">
        <v>23</v>
      </c>
      <c r="B24" s="20"/>
      <c r="C24" s="20"/>
      <c r="D24" s="18"/>
      <c r="E24" s="18"/>
      <c r="F24" s="18"/>
      <c r="G24" s="20"/>
      <c r="H24" s="20"/>
      <c r="I24" s="20"/>
      <c r="J24" s="20"/>
      <c r="K24" s="20"/>
      <c r="L24" s="18"/>
      <c r="M24" s="20"/>
      <c r="N24" s="20"/>
      <c r="O24" s="18"/>
      <c r="P24" s="18"/>
      <c r="Q24" s="18"/>
      <c r="R24" s="18"/>
      <c r="S24" s="18"/>
      <c r="T24" s="18"/>
      <c r="U24" s="18"/>
      <c r="V24" s="18"/>
      <c r="W24" s="18"/>
      <c r="X24" s="20"/>
      <c r="Y24" s="20"/>
      <c r="Z24" s="18"/>
      <c r="AA24" s="18"/>
      <c r="AB24" s="18"/>
      <c r="AC24" s="18"/>
      <c r="AD24" s="18"/>
      <c r="AE24" s="18"/>
      <c r="AF24" s="18"/>
      <c r="AG24" s="18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5" s="1" customFormat="1">
      <c r="A25" s="17" t="s">
        <v>24</v>
      </c>
      <c r="B25" s="19">
        <f t="shared" si="2"/>
        <v>235729</v>
      </c>
      <c r="C25" s="20">
        <v>61589</v>
      </c>
      <c r="D25" s="20">
        <v>58638</v>
      </c>
      <c r="E25" s="20">
        <v>58724.804342677831</v>
      </c>
      <c r="F25" s="20">
        <v>56777.195657322176</v>
      </c>
      <c r="G25" s="19">
        <f t="shared" si="3"/>
        <v>209726</v>
      </c>
      <c r="H25" s="20">
        <f>H20+H10</f>
        <v>56187</v>
      </c>
      <c r="I25" s="20">
        <f>I20+I10</f>
        <v>52474.91849655984</v>
      </c>
      <c r="J25" s="20">
        <f>J20+J10</f>
        <v>50561.922487440155</v>
      </c>
      <c r="K25" s="20">
        <f>K20+K10</f>
        <v>50502.159015999998</v>
      </c>
      <c r="L25" s="20"/>
      <c r="M25" s="19">
        <f t="shared" si="4"/>
        <v>222082</v>
      </c>
      <c r="N25" s="20">
        <v>55639</v>
      </c>
      <c r="O25" s="20">
        <v>53607</v>
      </c>
      <c r="P25" s="20">
        <v>58593</v>
      </c>
      <c r="Q25" s="20">
        <v>54243</v>
      </c>
      <c r="R25" s="19">
        <f t="shared" ref="R25:R26" si="13">SUM(S25:V25)</f>
        <v>207449</v>
      </c>
      <c r="S25" s="20">
        <f>S20+S10</f>
        <v>52643</v>
      </c>
      <c r="T25" s="20">
        <f>T20+T10</f>
        <v>49307.787928096724</v>
      </c>
      <c r="U25" s="20">
        <f>U20+U10</f>
        <v>54344.560071903274</v>
      </c>
      <c r="V25" s="20">
        <f>V20+V10</f>
        <v>51153.652000000002</v>
      </c>
      <c r="W25" s="20"/>
      <c r="X25" s="19">
        <f t="shared" si="6"/>
        <v>267893</v>
      </c>
      <c r="Y25" s="20">
        <v>65090</v>
      </c>
      <c r="Z25" s="20">
        <v>63627</v>
      </c>
      <c r="AA25" s="20">
        <v>67570</v>
      </c>
      <c r="AB25" s="20">
        <v>71606</v>
      </c>
      <c r="AC25" s="19">
        <f t="shared" ref="AC25:AC26" si="14">SUM(AD25:AG25)</f>
        <v>276712</v>
      </c>
      <c r="AD25" s="20">
        <f>AD20+AD10</f>
        <v>72515</v>
      </c>
      <c r="AE25" s="20">
        <f>AE20+AE10</f>
        <v>74093.001565481536</v>
      </c>
      <c r="AF25" s="20">
        <f>AF20+AF10</f>
        <v>63266.85081951847</v>
      </c>
      <c r="AG25" s="20">
        <f>AG20+AG10</f>
        <v>66837.147614999994</v>
      </c>
      <c r="AI25" s="19">
        <f t="shared" si="8"/>
        <v>725704</v>
      </c>
      <c r="AJ25" s="20">
        <v>182318</v>
      </c>
      <c r="AK25" s="20">
        <v>175872</v>
      </c>
      <c r="AL25" s="20">
        <v>184887.80434267782</v>
      </c>
      <c r="AM25" s="20">
        <v>182626.19565732218</v>
      </c>
      <c r="AN25" s="19">
        <f t="shared" ref="AN25:AN26" si="15">SUM(AO25:AR25)</f>
        <v>693887</v>
      </c>
      <c r="AO25" s="20">
        <f t="shared" ref="AO25:AR26" si="16">AD25+S25+H25</f>
        <v>181345</v>
      </c>
      <c r="AP25" s="20">
        <f t="shared" si="16"/>
        <v>175875.70799013809</v>
      </c>
      <c r="AQ25" s="20">
        <f t="shared" si="16"/>
        <v>168173.33337886189</v>
      </c>
      <c r="AR25" s="20">
        <f t="shared" si="16"/>
        <v>168492.95863099999</v>
      </c>
    </row>
    <row r="26" spans="1:45" s="1" customFormat="1">
      <c r="A26" s="17" t="s">
        <v>25</v>
      </c>
      <c r="B26" s="19">
        <f t="shared" si="2"/>
        <v>66223</v>
      </c>
      <c r="C26" s="22">
        <v>15709</v>
      </c>
      <c r="D26" s="22">
        <v>15926</v>
      </c>
      <c r="E26" s="22">
        <v>16022</v>
      </c>
      <c r="F26" s="22">
        <v>18566</v>
      </c>
      <c r="G26" s="19">
        <f t="shared" si="3"/>
        <v>59918</v>
      </c>
      <c r="H26" s="20">
        <f>H21+H16</f>
        <v>16598</v>
      </c>
      <c r="I26" s="20">
        <f>I21+I16</f>
        <v>14937.124488287398</v>
      </c>
      <c r="J26" s="20">
        <f>J21+J16</f>
        <v>13336.589739712603</v>
      </c>
      <c r="K26" s="20">
        <f>K21+K16</f>
        <v>15046.285771999999</v>
      </c>
      <c r="L26" s="22"/>
      <c r="M26" s="19">
        <f t="shared" si="4"/>
        <v>60263</v>
      </c>
      <c r="N26" s="20">
        <v>15153</v>
      </c>
      <c r="O26" s="20">
        <v>13853</v>
      </c>
      <c r="P26" s="20">
        <v>18022</v>
      </c>
      <c r="Q26" s="20">
        <v>13235</v>
      </c>
      <c r="R26" s="19">
        <f t="shared" si="13"/>
        <v>55097</v>
      </c>
      <c r="S26" s="20">
        <f>S21+S16</f>
        <v>12976</v>
      </c>
      <c r="T26" s="20">
        <f>T21+T16</f>
        <v>12691.529242500004</v>
      </c>
      <c r="U26" s="20">
        <f>U21+U16</f>
        <v>15725.468757499995</v>
      </c>
      <c r="V26" s="20">
        <f>V21+V16</f>
        <v>13704.002</v>
      </c>
      <c r="W26" s="20"/>
      <c r="X26" s="19">
        <f t="shared" si="6"/>
        <v>38409</v>
      </c>
      <c r="Y26" s="20">
        <v>6357</v>
      </c>
      <c r="Z26" s="20">
        <v>10672</v>
      </c>
      <c r="AA26" s="20">
        <v>10750</v>
      </c>
      <c r="AB26" s="20">
        <v>10630</v>
      </c>
      <c r="AC26" s="19">
        <f t="shared" si="14"/>
        <v>39305</v>
      </c>
      <c r="AD26" s="20">
        <f>AD21+AD16</f>
        <v>8727</v>
      </c>
      <c r="AE26" s="20">
        <f>AE21+AE16</f>
        <v>10901.939491223966</v>
      </c>
      <c r="AF26" s="20">
        <f>AF21+AF16</f>
        <v>9180.2334798904285</v>
      </c>
      <c r="AG26" s="20">
        <f>AG21+AG16</f>
        <v>10495.827028885606</v>
      </c>
      <c r="AI26" s="19">
        <f t="shared" si="8"/>
        <v>164895</v>
      </c>
      <c r="AJ26" s="20">
        <v>37219</v>
      </c>
      <c r="AK26" s="20">
        <v>40451</v>
      </c>
      <c r="AL26" s="20">
        <v>44794</v>
      </c>
      <c r="AM26" s="20">
        <v>42431</v>
      </c>
      <c r="AN26" s="19">
        <f t="shared" si="15"/>
        <v>154320</v>
      </c>
      <c r="AO26" s="20">
        <f t="shared" si="16"/>
        <v>38301</v>
      </c>
      <c r="AP26" s="20">
        <f t="shared" si="16"/>
        <v>38530.593222011368</v>
      </c>
      <c r="AQ26" s="20">
        <f t="shared" si="16"/>
        <v>38242.291977103028</v>
      </c>
      <c r="AR26" s="20">
        <f t="shared" si="16"/>
        <v>39246.114800885611</v>
      </c>
    </row>
    <row r="27" spans="1:45" s="1" customFormat="1">
      <c r="A27" s="23" t="s">
        <v>20</v>
      </c>
      <c r="B27" s="25">
        <f>B26/B25</f>
        <v>0.28092852385578354</v>
      </c>
      <c r="C27" s="24">
        <v>0.25506178051275391</v>
      </c>
      <c r="D27" s="24">
        <v>0.27159862205395818</v>
      </c>
      <c r="E27" s="24">
        <v>0.27283190092054721</v>
      </c>
      <c r="F27" s="24">
        <v>0.3269974817364138</v>
      </c>
      <c r="G27" s="25">
        <f>G26/G25</f>
        <v>0.28569657553188443</v>
      </c>
      <c r="H27" s="27">
        <f>H26/H25</f>
        <v>0.29540641073557938</v>
      </c>
      <c r="I27" s="27">
        <f>I26/I25</f>
        <v>0.2846526477076215</v>
      </c>
      <c r="J27" s="27">
        <f>J26/J25</f>
        <v>0.26376745747801583</v>
      </c>
      <c r="K27" s="27">
        <f>K26/K25</f>
        <v>0.29793351542125285</v>
      </c>
      <c r="L27" s="24"/>
      <c r="M27" s="25">
        <f>M26/M25</f>
        <v>0.27135472483136858</v>
      </c>
      <c r="N27" s="24">
        <v>0.2723449379032693</v>
      </c>
      <c r="O27" s="24">
        <v>0.25841774395134964</v>
      </c>
      <c r="P27" s="24">
        <v>0.30757940368303383</v>
      </c>
      <c r="Q27" s="24">
        <v>0.24399461681691648</v>
      </c>
      <c r="R27" s="25">
        <f>R26/R25</f>
        <v>0.2655929891202175</v>
      </c>
      <c r="S27" s="27">
        <f>S26/S25</f>
        <v>0.24649051155899171</v>
      </c>
      <c r="T27" s="27">
        <f>T26/T25</f>
        <v>0.25739400966450732</v>
      </c>
      <c r="U27" s="27">
        <f>U26/U25</f>
        <v>0.28936601449516991</v>
      </c>
      <c r="V27" s="27">
        <f>V26/V25</f>
        <v>0.2678988002655216</v>
      </c>
      <c r="W27" s="24"/>
      <c r="X27" s="25">
        <f>X26/X25</f>
        <v>0.14337440694605683</v>
      </c>
      <c r="Y27" s="24">
        <v>9.7664771854355514E-2</v>
      </c>
      <c r="Z27" s="24">
        <v>0.16772753705188048</v>
      </c>
      <c r="AA27" s="24">
        <v>0.15909427260618617</v>
      </c>
      <c r="AB27" s="24">
        <v>0.14845124710219815</v>
      </c>
      <c r="AC27" s="25">
        <f>AC26/AC25</f>
        <v>0.14204299054612737</v>
      </c>
      <c r="AD27" s="27">
        <f>AD26/AD25</f>
        <v>0.12034751430738468</v>
      </c>
      <c r="AE27" s="27">
        <f>AE26/AE25</f>
        <v>0.14713858611314465</v>
      </c>
      <c r="AF27" s="27">
        <f>AF26/AF25</f>
        <v>0.14510337342503277</v>
      </c>
      <c r="AG27" s="27">
        <f>AG26/AG25</f>
        <v>0.15703583117197642</v>
      </c>
      <c r="AH27" s="28"/>
      <c r="AI27" s="25">
        <f>AI26/AI25</f>
        <v>0.22722074013647436</v>
      </c>
      <c r="AJ27" s="26">
        <v>0.20414331004069813</v>
      </c>
      <c r="AK27" s="26">
        <v>0.2300025018195051</v>
      </c>
      <c r="AL27" s="26">
        <v>0.24227666156377281</v>
      </c>
      <c r="AM27" s="26">
        <v>0.23233797236633605</v>
      </c>
      <c r="AN27" s="25">
        <f>AN26/AN25</f>
        <v>0.22239932438567087</v>
      </c>
      <c r="AO27" s="26">
        <f>AO26/AO25</f>
        <v>0.21120516143262841</v>
      </c>
      <c r="AP27" s="26">
        <f>AP26/AP25</f>
        <v>0.21907853939767452</v>
      </c>
      <c r="AQ27" s="26">
        <f>AQ26/AQ25</f>
        <v>0.22739807321860336</v>
      </c>
      <c r="AR27" s="26">
        <f>AR26/AR25</f>
        <v>0.23292436146744092</v>
      </c>
    </row>
    <row r="28" spans="1:45" customFormat="1">
      <c r="B28" s="37"/>
      <c r="C28" s="37"/>
      <c r="L28" s="1"/>
      <c r="M28" s="37"/>
      <c r="N28" s="37"/>
      <c r="W28" s="1"/>
      <c r="X28" s="37"/>
      <c r="Y28" s="37"/>
      <c r="AH28" s="1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4"/>
    </row>
    <row r="29" spans="1:45" customFormat="1">
      <c r="A29" s="39" t="s">
        <v>26</v>
      </c>
      <c r="B29" s="37"/>
      <c r="C29" s="37"/>
      <c r="L29" s="1"/>
      <c r="M29" s="37"/>
      <c r="N29" s="37"/>
      <c r="W29" s="1"/>
      <c r="X29" s="37"/>
      <c r="Y29" s="37"/>
      <c r="AH29" s="1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4"/>
    </row>
    <row r="30" spans="1:45" customFormat="1">
      <c r="A30" s="39" t="s">
        <v>27</v>
      </c>
      <c r="B30" s="37"/>
      <c r="C30" s="37"/>
      <c r="L30" s="1"/>
      <c r="M30" s="37"/>
      <c r="N30" s="37"/>
      <c r="W30" s="1"/>
      <c r="X30" s="37"/>
      <c r="Y30" s="37"/>
      <c r="AH30" s="1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4"/>
    </row>
    <row r="31" spans="1:45">
      <c r="AI31" s="40"/>
      <c r="AJ31" s="41"/>
    </row>
    <row r="32" spans="1:45">
      <c r="AI32" s="40"/>
      <c r="AJ32" s="41"/>
    </row>
    <row r="33" spans="35:36">
      <c r="AI33" s="83"/>
      <c r="AJ33" s="42"/>
    </row>
    <row r="34" spans="35:36">
      <c r="AI34" s="43"/>
      <c r="AJ34" s="43"/>
    </row>
  </sheetData>
  <mergeCells count="45">
    <mergeCell ref="AR6:AR7"/>
    <mergeCell ref="AL6:AL7"/>
    <mergeCell ref="AM6:AM7"/>
    <mergeCell ref="AN6:AN7"/>
    <mergeCell ref="AO6:AO7"/>
    <mergeCell ref="AP6:AP7"/>
    <mergeCell ref="AQ6:AQ7"/>
    <mergeCell ref="AD6:AD7"/>
    <mergeCell ref="AE6:AE7"/>
    <mergeCell ref="AF6:AF7"/>
    <mergeCell ref="AG6:AG7"/>
    <mergeCell ref="AK6:AK7"/>
    <mergeCell ref="AI6:AI7"/>
    <mergeCell ref="AJ6:AJ7"/>
    <mergeCell ref="Y6:Y7"/>
    <mergeCell ref="Z6:Z7"/>
    <mergeCell ref="AA6:AA7"/>
    <mergeCell ref="AB6:AB7"/>
    <mergeCell ref="AC6:AC7"/>
    <mergeCell ref="R6:R7"/>
    <mergeCell ref="S6:S7"/>
    <mergeCell ref="T6:T7"/>
    <mergeCell ref="V6:V7"/>
    <mergeCell ref="X6:X7"/>
    <mergeCell ref="M6:M7"/>
    <mergeCell ref="N6:N7"/>
    <mergeCell ref="O6:O7"/>
    <mergeCell ref="P6:P7"/>
    <mergeCell ref="Q6:Q7"/>
    <mergeCell ref="B4:K4"/>
    <mergeCell ref="M4:V4"/>
    <mergeCell ref="X4:AB4"/>
    <mergeCell ref="AI4:AR4"/>
    <mergeCell ref="A6:A7"/>
    <mergeCell ref="G6:G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U6:U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2016-05-17T14:04:35Z</dcterms:modified>
</cp:coreProperties>
</file>