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Balance" sheetId="3" r:id="rId1"/>
    <sheet name="EERR" sheetId="2" r:id="rId2"/>
    <sheet name="EERR x Segmento" sheetId="1" r:id="rId3"/>
  </sheets>
  <definedNames>
    <definedName name="_xlnm.Print_Area" localSheetId="0">Balance!#REF!</definedName>
    <definedName name="_xlnm.Print_Area" localSheetId="1">EERR!$B$6:$C$31</definedName>
  </definedNames>
  <calcPr calcId="145621" iterate="1"/>
</workbook>
</file>

<file path=xl/calcChain.xml><?xml version="1.0" encoding="utf-8"?>
<calcChain xmlns="http://schemas.openxmlformats.org/spreadsheetml/2006/main">
  <c r="F29" i="2" l="1"/>
  <c r="G29" i="2"/>
  <c r="H29" i="2"/>
  <c r="E29" i="2"/>
  <c r="D28" i="2"/>
  <c r="D27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U26" i="1"/>
  <c r="T26" i="1"/>
  <c r="S26" i="1"/>
  <c r="R26" i="1"/>
  <c r="N26" i="1"/>
  <c r="M26" i="1"/>
  <c r="L26" i="1"/>
  <c r="K26" i="1"/>
  <c r="G26" i="1"/>
  <c r="F26" i="1"/>
  <c r="E26" i="1"/>
  <c r="D26" i="1"/>
  <c r="U25" i="1"/>
  <c r="T25" i="1"/>
  <c r="S25" i="1"/>
  <c r="R25" i="1"/>
  <c r="N25" i="1"/>
  <c r="M25" i="1"/>
  <c r="L25" i="1"/>
  <c r="K25" i="1"/>
  <c r="G25" i="1"/>
  <c r="F25" i="1"/>
  <c r="E25" i="1"/>
  <c r="D25" i="1"/>
  <c r="AB21" i="1"/>
  <c r="AA21" i="1"/>
  <c r="Z21" i="1"/>
  <c r="Y21" i="1"/>
  <c r="Q21" i="1"/>
  <c r="J21" i="1"/>
  <c r="C21" i="1"/>
  <c r="AB20" i="1"/>
  <c r="AA20" i="1"/>
  <c r="Z20" i="1"/>
  <c r="Y20" i="1"/>
  <c r="Q20" i="1"/>
  <c r="J20" i="1"/>
  <c r="C20" i="1"/>
  <c r="AB16" i="1"/>
  <c r="AA16" i="1"/>
  <c r="Z16" i="1"/>
  <c r="Y16" i="1"/>
  <c r="Q16" i="1"/>
  <c r="J16" i="1"/>
  <c r="C16" i="1"/>
  <c r="AB15" i="1"/>
  <c r="AA15" i="1"/>
  <c r="Z15" i="1"/>
  <c r="Y15" i="1"/>
  <c r="Q15" i="1"/>
  <c r="J15" i="1"/>
  <c r="C15" i="1"/>
  <c r="AB14" i="1"/>
  <c r="AA14" i="1"/>
  <c r="Z14" i="1"/>
  <c r="Y14" i="1"/>
  <c r="Q14" i="1"/>
  <c r="J14" i="1"/>
  <c r="C14" i="1"/>
  <c r="AB13" i="1"/>
  <c r="AA13" i="1"/>
  <c r="Z13" i="1"/>
  <c r="Y13" i="1"/>
  <c r="Q13" i="1"/>
  <c r="J13" i="1"/>
  <c r="C13" i="1"/>
  <c r="AB12" i="1"/>
  <c r="AA12" i="1"/>
  <c r="Z12" i="1"/>
  <c r="Y12" i="1"/>
  <c r="Q12" i="1"/>
  <c r="J12" i="1"/>
  <c r="C12" i="1"/>
  <c r="AB11" i="1"/>
  <c r="AA11" i="1"/>
  <c r="Z11" i="1"/>
  <c r="Y11" i="1"/>
  <c r="Q11" i="1"/>
  <c r="J11" i="1"/>
  <c r="C11" i="1"/>
  <c r="AB10" i="1"/>
  <c r="AA10" i="1"/>
  <c r="Z10" i="1"/>
  <c r="Y10" i="1"/>
  <c r="Q10" i="1"/>
  <c r="J10" i="1"/>
  <c r="C10" i="1"/>
  <c r="D29" i="2" l="1"/>
  <c r="X14" i="1"/>
  <c r="J22" i="1"/>
  <c r="J26" i="1"/>
  <c r="X11" i="1"/>
  <c r="AB25" i="1"/>
  <c r="X13" i="1"/>
  <c r="J17" i="1"/>
  <c r="X16" i="1"/>
  <c r="X20" i="1"/>
  <c r="AB26" i="1"/>
  <c r="C22" i="1"/>
  <c r="Q22" i="1"/>
  <c r="AB22" i="1"/>
  <c r="J25" i="1"/>
  <c r="Z25" i="1"/>
  <c r="D27" i="1"/>
  <c r="K27" i="1"/>
  <c r="Q26" i="1"/>
  <c r="X10" i="1"/>
  <c r="AA17" i="1"/>
  <c r="Y22" i="1"/>
  <c r="AA25" i="1"/>
  <c r="E27" i="1"/>
  <c r="Z26" i="1"/>
  <c r="C17" i="1"/>
  <c r="Q17" i="1"/>
  <c r="AB17" i="1"/>
  <c r="X21" i="1"/>
  <c r="F27" i="1"/>
  <c r="M27" i="1"/>
  <c r="AA26" i="1"/>
  <c r="X12" i="1"/>
  <c r="X15" i="1"/>
  <c r="Y17" i="1"/>
  <c r="AA22" i="1"/>
  <c r="C25" i="1"/>
  <c r="Q25" i="1"/>
  <c r="G27" i="1"/>
  <c r="N27" i="1"/>
  <c r="U27" i="1"/>
  <c r="Z17" i="1"/>
  <c r="Y25" i="1"/>
  <c r="C26" i="1"/>
  <c r="Y26" i="1"/>
  <c r="S27" i="1"/>
  <c r="Z22" i="1"/>
  <c r="L27" i="1"/>
  <c r="R27" i="1"/>
  <c r="T27" i="1"/>
  <c r="X25" i="1" l="1"/>
  <c r="AB27" i="1"/>
  <c r="J27" i="1"/>
  <c r="X17" i="1"/>
  <c r="Z27" i="1"/>
  <c r="X22" i="1"/>
  <c r="AA27" i="1"/>
  <c r="Q27" i="1"/>
  <c r="C27" i="1"/>
  <c r="X26" i="1"/>
  <c r="Y27" i="1"/>
  <c r="X27" i="1" l="1"/>
</calcChain>
</file>

<file path=xl/sharedStrings.xml><?xml version="1.0" encoding="utf-8"?>
<sst xmlns="http://schemas.openxmlformats.org/spreadsheetml/2006/main" count="140" uniqueCount="66">
  <si>
    <t>Remolcadores</t>
  </si>
  <si>
    <t>Puertos</t>
  </si>
  <si>
    <t>Total</t>
  </si>
  <si>
    <t>1Q2013</t>
  </si>
  <si>
    <t>4Q2012</t>
  </si>
  <si>
    <t>3Q2012</t>
  </si>
  <si>
    <t>2Q2012</t>
  </si>
  <si>
    <t>1Q2012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</si>
  <si>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</si>
  <si>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</si>
  <si>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</si>
  <si>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</si>
  <si>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</si>
  <si>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</si>
  <si>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</si>
  <si>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</si>
  <si>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</si>
  <si>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</si>
  <si>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</si>
  <si>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</si>
  <si>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</si>
  <si>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</si>
  <si>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</si>
  <si>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</si>
  <si>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</si>
  <si>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</si>
  <si>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</si>
  <si>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</si>
  <si>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</si>
  <si>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</si>
  <si>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</si>
  <si>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</si>
  <si>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</si>
  <si>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</si>
  <si>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</si>
  <si>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</si>
  <si>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</si>
  <si>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</si>
  <si>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</si>
  <si>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Res OP</t>
  </si>
  <si>
    <t>No operacional Consolidado</t>
  </si>
  <si>
    <t>No Operacional Coligado</t>
  </si>
  <si>
    <t>Brasil</t>
  </si>
  <si>
    <t>Aerosan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</si>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</sst>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9" fontId="18" fillId="0" borderId="0">
      <alignment horizontal="right"/>
    </xf>
    <xf numFmtId="0" fontId="19" fillId="0" borderId="0"/>
    <xf numFmtId="0" fontId="20" fillId="0" borderId="0"/>
    <xf numFmtId="166" fontId="17" fillId="0" borderId="0"/>
    <xf numFmtId="0" fontId="17" fillId="0" borderId="0"/>
    <xf numFmtId="10" fontId="21" fillId="0" borderId="0" applyFont="0" applyFill="0" applyBorder="0" applyAlignment="0" applyProtection="0"/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5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0" fontId="26" fillId="0" borderId="0"/>
    <xf numFmtId="0" fontId="26" fillId="0" borderId="0"/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6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17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17" fillId="0" borderId="0"/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2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9" fontId="27" fillId="0" borderId="0"/>
    <xf numFmtId="167" fontId="27" fillId="0" borderId="0"/>
    <xf numFmtId="10" fontId="27" fillId="0" borderId="0"/>
    <xf numFmtId="0" fontId="17" fillId="9" borderId="9" applyNumberFormat="0">
      <alignment horizontal="left" vertical="center"/>
    </xf>
    <xf numFmtId="0" fontId="28" fillId="0" borderId="0" applyNumberFormat="0" applyFont="0" applyFill="0" applyBorder="0" applyAlignment="0" applyProtection="0"/>
    <xf numFmtId="0" fontId="29" fillId="10" borderId="0" applyBorder="0" applyAlignment="0"/>
    <xf numFmtId="166" fontId="30" fillId="0" borderId="0" applyFont="0" applyFill="0" applyBorder="0" applyAlignment="0" applyProtection="0"/>
    <xf numFmtId="0" fontId="17" fillId="0" borderId="0"/>
    <xf numFmtId="167" fontId="31" fillId="0" borderId="0">
      <alignment horizontal="right"/>
    </xf>
    <xf numFmtId="168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7" fontId="17" fillId="0" borderId="0" applyFont="0" applyFill="0" applyBorder="0" applyAlignment="0" applyProtection="0"/>
    <xf numFmtId="0" fontId="34" fillId="0" borderId="0"/>
    <xf numFmtId="0" fontId="34" fillId="0" borderId="0"/>
    <xf numFmtId="0" fontId="17" fillId="0" borderId="0"/>
    <xf numFmtId="0" fontId="19" fillId="0" borderId="0"/>
    <xf numFmtId="172" fontId="17" fillId="0" borderId="0"/>
    <xf numFmtId="0" fontId="17" fillId="0" borderId="0" applyNumberFormat="0" applyFill="0" applyBorder="0" applyAlignment="0" applyProtection="0"/>
    <xf numFmtId="0" fontId="33" fillId="0" borderId="0"/>
    <xf numFmtId="0" fontId="35" fillId="0" borderId="0"/>
    <xf numFmtId="0" fontId="17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0" fontId="2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35" fillId="0" borderId="0"/>
    <xf numFmtId="37" fontId="36" fillId="0" borderId="0" applyFill="0" applyBorder="0">
      <alignment horizontal="right"/>
    </xf>
    <xf numFmtId="0" fontId="34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5" fontId="17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0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37" fillId="0" borderId="0"/>
    <xf numFmtId="37" fontId="36" fillId="0" borderId="0" applyFill="0" applyBorder="0">
      <alignment horizontal="right"/>
    </xf>
    <xf numFmtId="0" fontId="37" fillId="0" borderId="0"/>
    <xf numFmtId="0" fontId="34" fillId="0" borderId="0"/>
    <xf numFmtId="37" fontId="36" fillId="0" borderId="0" applyFill="0" applyBorder="0">
      <alignment horizontal="right"/>
    </xf>
    <xf numFmtId="0" fontId="19" fillId="0" borderId="0"/>
    <xf numFmtId="183" fontId="1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3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5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9" fillId="0" borderId="10" applyNumberFormat="0" applyFill="0" applyProtection="0">
      <alignment horizont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7" fillId="11" borderId="0" applyNumberFormat="0" applyFont="0" applyAlignment="0" applyProtection="0"/>
    <xf numFmtId="180" fontId="40" fillId="12" borderId="11" applyNumberFormat="0" applyAlignment="0" applyProtection="0"/>
    <xf numFmtId="180" fontId="40" fillId="12" borderId="11" applyNumberFormat="0" applyAlignment="0" applyProtection="0"/>
    <xf numFmtId="0" fontId="33" fillId="0" borderId="0"/>
    <xf numFmtId="0" fontId="33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0" borderId="0"/>
    <xf numFmtId="0" fontId="17" fillId="0" borderId="0"/>
    <xf numFmtId="0" fontId="17" fillId="0" borderId="0" applyNumberFormat="0" applyFill="0" applyBorder="0" applyAlignment="0" applyProtection="0"/>
    <xf numFmtId="0" fontId="33" fillId="0" borderId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6" fontId="30" fillId="0" borderId="0" applyFont="0" applyFill="0" applyBorder="0" applyAlignment="0" applyProtection="0"/>
    <xf numFmtId="186" fontId="3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17" fillId="0" borderId="0" applyFont="0" applyFill="0" applyBorder="0" applyAlignment="0" applyProtection="0"/>
    <xf numFmtId="189" fontId="17" fillId="0" borderId="0" applyFont="0" applyFill="0" applyBorder="0" applyProtection="0">
      <alignment horizontal="right"/>
    </xf>
    <xf numFmtId="190" fontId="32" fillId="0" borderId="0" applyFont="0" applyFill="0" applyBorder="0" applyProtection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3" fillId="0" borderId="0"/>
    <xf numFmtId="41" fontId="30" fillId="0" borderId="0" applyFont="0" applyFill="0" applyBorder="0" applyAlignment="0" applyProtection="0"/>
    <xf numFmtId="19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1" fillId="0" borderId="0">
      <alignment vertical="top"/>
    </xf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35" fillId="0" borderId="0"/>
    <xf numFmtId="0" fontId="35" fillId="0" borderId="0"/>
    <xf numFmtId="192" fontId="30" fillId="0" borderId="0" applyFont="0" applyFill="0" applyBorder="0" applyAlignment="0" applyProtection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36" fillId="0" borderId="0" applyFill="0" applyBorder="0">
      <alignment horizontal="right"/>
    </xf>
    <xf numFmtId="0" fontId="17" fillId="0" borderId="0" applyNumberFormat="0" applyFill="0" applyBorder="0" applyAlignment="0" applyProtection="0"/>
    <xf numFmtId="0" fontId="26" fillId="0" borderId="0"/>
    <xf numFmtId="0" fontId="17" fillId="0" borderId="0"/>
    <xf numFmtId="0" fontId="35" fillId="0" borderId="0"/>
    <xf numFmtId="0" fontId="34" fillId="0" borderId="0"/>
    <xf numFmtId="37" fontId="36" fillId="0" borderId="0" applyFill="0" applyBorder="0">
      <alignment horizontal="right"/>
    </xf>
    <xf numFmtId="0" fontId="35" fillId="0" borderId="0"/>
    <xf numFmtId="0" fontId="17" fillId="0" borderId="0" applyNumberFormat="0" applyFill="0" applyBorder="0" applyAlignment="0" applyProtection="0"/>
    <xf numFmtId="0" fontId="39" fillId="0" borderId="0" applyNumberFormat="0" applyFill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26" fillId="0" borderId="0"/>
    <xf numFmtId="0" fontId="19" fillId="0" borderId="0"/>
    <xf numFmtId="0" fontId="19" fillId="0" borderId="0"/>
    <xf numFmtId="0" fontId="42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167" fontId="42" fillId="0" borderId="0" applyNumberFormat="0" applyFill="0" applyBorder="0" applyProtection="0">
      <alignment vertical="top"/>
    </xf>
    <xf numFmtId="0" fontId="34" fillId="0" borderId="0"/>
    <xf numFmtId="37" fontId="36" fillId="0" borderId="0" applyFill="0" applyBorder="0">
      <alignment horizontal="right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0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85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167" fontId="39" fillId="0" borderId="12" applyNumberFormat="0" applyFill="0" applyProtection="0">
      <alignment horizontal="centerContinuous"/>
    </xf>
    <xf numFmtId="0" fontId="9" fillId="0" borderId="13" applyNumberFormat="0" applyFill="0" applyAlignment="0" applyProtection="0"/>
    <xf numFmtId="0" fontId="43" fillId="0" borderId="13" applyNumberFormat="0" applyFill="0" applyAlignment="0" applyProtection="0"/>
    <xf numFmtId="0" fontId="9" fillId="0" borderId="13" applyNumberFormat="0" applyFill="0" applyAlignment="0" applyProtection="0"/>
    <xf numFmtId="167" fontId="9" fillId="0" borderId="13" applyNumberFormat="0" applyFill="0" applyAlignment="0" applyProtection="0"/>
    <xf numFmtId="0" fontId="44" fillId="0" borderId="10" applyNumberFormat="0" applyFill="0" applyProtection="0">
      <alignment horizontal="center"/>
    </xf>
    <xf numFmtId="0" fontId="45" fillId="0" borderId="10" applyNumberFormat="0" applyFill="0" applyProtection="0">
      <alignment horizontal="center"/>
    </xf>
    <xf numFmtId="0" fontId="44" fillId="0" borderId="10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centerContinuous"/>
    </xf>
    <xf numFmtId="167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33" fillId="0" borderId="0"/>
    <xf numFmtId="0" fontId="33" fillId="0" borderId="0"/>
    <xf numFmtId="0" fontId="33" fillId="0" borderId="0"/>
    <xf numFmtId="37" fontId="36" fillId="0" borderId="0" applyFill="0" applyBorder="0">
      <alignment horizontal="right"/>
    </xf>
    <xf numFmtId="0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35" fillId="0" borderId="0"/>
    <xf numFmtId="0" fontId="33" fillId="0" borderId="0"/>
    <xf numFmtId="0" fontId="33" fillId="0" borderId="0"/>
    <xf numFmtId="0" fontId="26" fillId="0" borderId="0"/>
    <xf numFmtId="193" fontId="47" fillId="0" borderId="14">
      <alignment horizontal="left" vertical="center"/>
    </xf>
    <xf numFmtId="0" fontId="26" fillId="0" borderId="0"/>
    <xf numFmtId="0" fontId="33" fillId="0" borderId="0"/>
    <xf numFmtId="0" fontId="27" fillId="0" borderId="0" applyNumberFormat="0" applyFill="0" applyBorder="0" applyAlignment="0" applyProtection="0"/>
    <xf numFmtId="194" fontId="31" fillId="0" borderId="0"/>
    <xf numFmtId="0" fontId="33" fillId="0" borderId="0"/>
    <xf numFmtId="195" fontId="27" fillId="0" borderId="0">
      <alignment horizontal="center"/>
    </xf>
    <xf numFmtId="196" fontId="48" fillId="0" borderId="0">
      <alignment horizontal="left"/>
    </xf>
    <xf numFmtId="197" fontId="49" fillId="0" borderId="0">
      <alignment horizontal="left"/>
    </xf>
    <xf numFmtId="198" fontId="26" fillId="0" borderId="0"/>
    <xf numFmtId="37" fontId="17" fillId="0" borderId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93" fontId="47" fillId="0" borderId="14">
      <alignment horizontal="left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166" fontId="52" fillId="0" borderId="15">
      <alignment horizontal="center" vertical="center"/>
    </xf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19" fillId="0" borderId="0">
      <protection locked="0"/>
    </xf>
    <xf numFmtId="0" fontId="56" fillId="27" borderId="0" applyFont="0" applyFill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99" fontId="26" fillId="32" borderId="16">
      <alignment horizontal="center" vertical="center"/>
    </xf>
    <xf numFmtId="1" fontId="58" fillId="33" borderId="0">
      <alignment horizontal="left"/>
    </xf>
    <xf numFmtId="0" fontId="59" fillId="0" borderId="0">
      <alignment horizontal="left"/>
    </xf>
    <xf numFmtId="0" fontId="17" fillId="0" borderId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9" fillId="0" borderId="0">
      <alignment horizontal="left"/>
    </xf>
    <xf numFmtId="0" fontId="17" fillId="0" borderId="0" applyNumberFormat="0" applyFill="0" applyBorder="0" applyAlignment="0" applyProtection="0"/>
    <xf numFmtId="0" fontId="60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" fontId="36" fillId="0" borderId="0"/>
    <xf numFmtId="3" fontId="62" fillId="0" borderId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0" fontId="59" fillId="0" borderId="0">
      <alignment horizontal="right"/>
    </xf>
    <xf numFmtId="202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03" fontId="65" fillId="34" borderId="17"/>
    <xf numFmtId="204" fontId="27" fillId="35" borderId="0" applyNumberFormat="0" applyFont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3" fontId="67" fillId="36" borderId="0">
      <alignment horizontal="center" vertical="center" textRotation="180"/>
    </xf>
    <xf numFmtId="0" fontId="59" fillId="0" borderId="0">
      <alignment horizontal="left"/>
    </xf>
    <xf numFmtId="0" fontId="68" fillId="0" borderId="0" applyNumberFormat="0" applyFill="0" applyBorder="0" applyAlignment="0" applyProtection="0"/>
    <xf numFmtId="0" fontId="32" fillId="8" borderId="0" applyNumberFormat="0" applyFill="0" applyBorder="0" applyAlignment="0" applyProtection="0">
      <protection locked="0"/>
    </xf>
    <xf numFmtId="7" fontId="69" fillId="0" borderId="0" applyNumberFormat="0" applyFont="0" applyAlignment="0"/>
    <xf numFmtId="205" fontId="30" fillId="0" borderId="0" applyFont="0" applyFill="0" applyBorder="0" applyAlignment="0" applyProtection="0"/>
    <xf numFmtId="206" fontId="70" fillId="0" borderId="0" applyFont="0" applyFill="0" applyBorder="0" applyAlignment="0" applyProtection="0"/>
    <xf numFmtId="207" fontId="30" fillId="0" borderId="0" applyFont="0" applyFill="0" applyBorder="0" applyAlignment="0" applyProtection="0"/>
    <xf numFmtId="208" fontId="30" fillId="0" borderId="0" applyFont="0" applyFill="0" applyBorder="0" applyAlignment="0" applyProtection="0"/>
    <xf numFmtId="14" fontId="71" fillId="0" borderId="0" applyNumberFormat="0" applyFill="0" applyBorder="0" applyAlignment="0" applyProtection="0">
      <alignment horizontal="center"/>
    </xf>
    <xf numFmtId="0" fontId="15" fillId="8" borderId="18" applyNumberFormat="0" applyFill="0" applyBorder="0" applyAlignment="0" applyProtection="0">
      <protection locked="0"/>
    </xf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60" fillId="0" borderId="19" applyNumberFormat="0" applyFon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209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210" fontId="72" fillId="0" borderId="0">
      <protection locked="0"/>
    </xf>
    <xf numFmtId="211" fontId="26" fillId="0" borderId="0" applyFont="0" applyFill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7" fillId="0" borderId="0"/>
    <xf numFmtId="203" fontId="65" fillId="0" borderId="17"/>
    <xf numFmtId="0" fontId="74" fillId="0" borderId="0"/>
    <xf numFmtId="212" fontId="75" fillId="27" borderId="0"/>
    <xf numFmtId="213" fontId="36" fillId="27" borderId="0"/>
    <xf numFmtId="3" fontId="76" fillId="37" borderId="0"/>
    <xf numFmtId="214" fontId="57" fillId="0" borderId="0"/>
    <xf numFmtId="215" fontId="57" fillId="0" borderId="0"/>
    <xf numFmtId="216" fontId="57" fillId="0" borderId="0"/>
    <xf numFmtId="214" fontId="57" fillId="0" borderId="21"/>
    <xf numFmtId="215" fontId="57" fillId="0" borderId="21"/>
    <xf numFmtId="216" fontId="57" fillId="0" borderId="21"/>
    <xf numFmtId="217" fontId="57" fillId="0" borderId="0"/>
    <xf numFmtId="218" fontId="57" fillId="0" borderId="0"/>
    <xf numFmtId="219" fontId="57" fillId="0" borderId="0"/>
    <xf numFmtId="217" fontId="57" fillId="0" borderId="21"/>
    <xf numFmtId="218" fontId="57" fillId="0" borderId="21"/>
    <xf numFmtId="219" fontId="57" fillId="0" borderId="21"/>
    <xf numFmtId="220" fontId="57" fillId="0" borderId="0">
      <alignment horizontal="right"/>
      <protection locked="0"/>
    </xf>
    <xf numFmtId="221" fontId="57" fillId="0" borderId="0">
      <alignment horizontal="right"/>
      <protection locked="0"/>
    </xf>
    <xf numFmtId="222" fontId="57" fillId="0" borderId="0"/>
    <xf numFmtId="223" fontId="57" fillId="0" borderId="0"/>
    <xf numFmtId="224" fontId="57" fillId="0" borderId="0"/>
    <xf numFmtId="222" fontId="57" fillId="0" borderId="21"/>
    <xf numFmtId="225" fontId="57" fillId="0" borderId="21"/>
    <xf numFmtId="224" fontId="57" fillId="0" borderId="21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7" fillId="38" borderId="9" applyNumberFormat="0" applyAlignment="0" applyProtection="0"/>
    <xf numFmtId="0" fontId="7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79" fillId="39" borderId="0" applyNumberFormat="0" applyFont="0" applyBorder="0" applyAlignment="0">
      <alignment horizontal="center"/>
    </xf>
    <xf numFmtId="0" fontId="80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0" fontId="83" fillId="0" borderId="0" applyFill="0" applyBorder="0" applyProtection="0">
      <alignment horizontal="center"/>
      <protection locked="0"/>
    </xf>
    <xf numFmtId="0" fontId="84" fillId="0" borderId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1" fillId="40" borderId="22" applyNumberFormat="0" applyAlignment="0" applyProtection="0"/>
    <xf numFmtId="0" fontId="85" fillId="0" borderId="0" applyAlignment="0"/>
    <xf numFmtId="0" fontId="85" fillId="0" borderId="0" applyAlignment="0"/>
    <xf numFmtId="0" fontId="85" fillId="0" borderId="0" applyAlignment="0"/>
    <xf numFmtId="0" fontId="85" fillId="0" borderId="0" applyAlignment="0"/>
    <xf numFmtId="226" fontId="86" fillId="0" borderId="0" applyFill="0" applyBorder="0">
      <alignment vertical="top"/>
    </xf>
    <xf numFmtId="0" fontId="59" fillId="0" borderId="0">
      <alignment horizontal="left"/>
    </xf>
    <xf numFmtId="0" fontId="87" fillId="0" borderId="0" applyNumberFormat="0" applyFill="0" applyBorder="0" applyProtection="0">
      <alignment horizontal="right"/>
    </xf>
    <xf numFmtId="0" fontId="88" fillId="0" borderId="0" applyNumberFormat="0" applyFill="0" applyBorder="0" applyProtection="0">
      <alignment wrapText="1"/>
    </xf>
    <xf numFmtId="0" fontId="89" fillId="0" borderId="0" applyNumberFormat="0" applyFill="0" applyBorder="0" applyProtection="0">
      <alignment horizontal="center" wrapText="1"/>
    </xf>
    <xf numFmtId="0" fontId="90" fillId="41" borderId="0"/>
    <xf numFmtId="227" fontId="91" fillId="0" borderId="0" applyFont="0" applyFill="0" applyBorder="0" applyAlignment="0" applyProtection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228" fontId="92" fillId="0" borderId="0"/>
    <xf numFmtId="166" fontId="60" fillId="0" borderId="0"/>
    <xf numFmtId="40" fontId="93" fillId="0" borderId="0" applyFont="0" applyFill="0" applyBorder="0" applyAlignment="0" applyProtection="0">
      <alignment horizontal="center"/>
    </xf>
    <xf numFmtId="229" fontId="26" fillId="0" borderId="0" applyFont="0" applyFill="0" applyBorder="0" applyAlignment="0" applyProtection="0">
      <alignment horizontal="center"/>
    </xf>
    <xf numFmtId="230" fontId="94" fillId="0" borderId="0" applyFont="0" applyFill="0" applyBorder="0" applyAlignment="0" applyProtection="0">
      <alignment horizontal="right"/>
    </xf>
    <xf numFmtId="231" fontId="94" fillId="0" borderId="0" applyFont="0" applyFill="0" applyBorder="0" applyAlignment="0" applyProtection="0"/>
    <xf numFmtId="232" fontId="62" fillId="0" borderId="0" applyFont="0" applyFill="0" applyBorder="0" applyAlignment="0" applyProtection="0"/>
    <xf numFmtId="233" fontId="95" fillId="0" borderId="0" applyFont="0" applyFill="0" applyBorder="0" applyAlignment="0" applyProtection="0"/>
    <xf numFmtId="234" fontId="9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6" fontId="96" fillId="42" borderId="0" applyFill="0" applyBorder="0" applyAlignment="0">
      <protection locked="0"/>
    </xf>
    <xf numFmtId="236" fontId="72" fillId="0" borderId="0" applyFill="0" applyBorder="0" applyAlignment="0">
      <protection locked="0"/>
    </xf>
    <xf numFmtId="198" fontId="26" fillId="0" borderId="0"/>
    <xf numFmtId="166" fontId="97" fillId="0" borderId="0" applyFont="0" applyFill="0" applyBorder="0" applyAlignment="0" applyProtection="0"/>
    <xf numFmtId="39" fontId="2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0" borderId="0"/>
    <xf numFmtId="0" fontId="17" fillId="0" borderId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66" fontId="61" fillId="0" borderId="0"/>
    <xf numFmtId="0" fontId="17" fillId="0" borderId="0"/>
    <xf numFmtId="0" fontId="17" fillId="0" borderId="0"/>
    <xf numFmtId="0" fontId="17" fillId="43" borderId="24" applyNumberFormat="0" applyFont="0" applyAlignment="0" applyProtection="0"/>
    <xf numFmtId="0" fontId="98" fillId="44" borderId="0">
      <alignment vertical="center"/>
    </xf>
    <xf numFmtId="237" fontId="99" fillId="27" borderId="0">
      <alignment horizontal="left"/>
    </xf>
    <xf numFmtId="0" fontId="100" fillId="0" borderId="0" applyFill="0" applyBorder="0" applyAlignment="0" applyProtection="0">
      <protection locked="0"/>
    </xf>
    <xf numFmtId="212" fontId="75" fillId="37" borderId="0">
      <alignment horizontal="right"/>
    </xf>
    <xf numFmtId="37" fontId="101" fillId="45" borderId="15">
      <alignment horizontal="right"/>
    </xf>
    <xf numFmtId="212" fontId="102" fillId="46" borderId="0">
      <alignment horizontal="left"/>
    </xf>
    <xf numFmtId="2" fontId="26" fillId="34" borderId="0"/>
    <xf numFmtId="0" fontId="103" fillId="0" borderId="0">
      <alignment horizontal="left"/>
    </xf>
    <xf numFmtId="0" fontId="25" fillId="0" borderId="0"/>
    <xf numFmtId="0" fontId="104" fillId="0" borderId="0">
      <alignment horizontal="left"/>
    </xf>
    <xf numFmtId="0" fontId="59" fillId="0" borderId="0">
      <alignment horizontal="left"/>
    </xf>
    <xf numFmtId="238" fontId="105" fillId="0" borderId="0" applyFont="0" applyFill="0" applyBorder="0" applyAlignment="0" applyProtection="0"/>
    <xf numFmtId="239" fontId="26" fillId="0" borderId="0" applyFont="0" applyFill="0" applyBorder="0" applyAlignment="0" applyProtection="0"/>
    <xf numFmtId="8" fontId="72" fillId="0" borderId="0" applyBorder="0"/>
    <xf numFmtId="240" fontId="26" fillId="0" borderId="0" applyFont="0" applyFill="0" applyBorder="0" applyAlignment="0" applyProtection="0"/>
    <xf numFmtId="241" fontId="94" fillId="0" borderId="0" applyFont="0" applyFill="0" applyBorder="0" applyAlignment="0" applyProtection="0">
      <alignment horizontal="right"/>
    </xf>
    <xf numFmtId="242" fontId="95" fillId="0" borderId="0" applyFont="0" applyFill="0" applyBorder="0" applyAlignment="0" applyProtection="0"/>
    <xf numFmtId="243" fontId="95" fillId="0" borderId="0" applyFont="0" applyFill="0" applyBorder="0" applyAlignment="0" applyProtection="0"/>
    <xf numFmtId="244" fontId="95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4" fillId="0" borderId="0" applyFont="0" applyFill="0" applyBorder="0" applyAlignment="0" applyProtection="0">
      <alignment horizontal="right"/>
    </xf>
    <xf numFmtId="247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248" fontId="17" fillId="0" borderId="0" applyFont="0" applyFill="0" applyBorder="0" applyAlignment="0" applyProtection="0"/>
    <xf numFmtId="165" fontId="106" fillId="0" borderId="0" applyFill="0" applyBorder="0">
      <alignment horizontal="right"/>
    </xf>
    <xf numFmtId="0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250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52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249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5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25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56" fontId="17" fillId="0" borderId="0" applyFont="0" applyFill="0" applyBorder="0" applyAlignment="0" applyProtection="0"/>
    <xf numFmtId="257" fontId="17" fillId="0" borderId="0" applyFont="0" applyFill="0" applyBorder="0" applyAlignment="0" applyProtection="0"/>
    <xf numFmtId="258" fontId="17" fillId="0" borderId="0" applyFont="0" applyFill="0" applyBorder="0" applyAlignment="0" applyProtection="0"/>
    <xf numFmtId="259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60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2" fontId="17" fillId="0" borderId="0" applyFont="0" applyFill="0" applyBorder="0" applyAlignment="0" applyProtection="0"/>
    <xf numFmtId="24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63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264" fontId="17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17" fillId="0" borderId="0" applyFont="0" applyFill="0" applyBorder="0" applyAlignment="0" applyProtection="0"/>
    <xf numFmtId="267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68" fontId="17" fillId="0" borderId="0" applyFont="0" applyFill="0" applyBorder="0" applyAlignment="0" applyProtection="0"/>
    <xf numFmtId="25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" fontId="17" fillId="0" borderId="0" applyFont="0" applyFill="0" applyBorder="0" applyAlignment="0" applyProtection="0"/>
    <xf numFmtId="0" fontId="56" fillId="0" borderId="25" applyNumberFormat="0">
      <alignment vertical="center"/>
    </xf>
    <xf numFmtId="203" fontId="65" fillId="32" borderId="0"/>
    <xf numFmtId="269" fontId="17" fillId="0" borderId="0"/>
    <xf numFmtId="0" fontId="107" fillId="18" borderId="9" applyNumberFormat="0" applyAlignment="0" applyProtection="0"/>
    <xf numFmtId="0" fontId="108" fillId="38" borderId="26" applyNumberFormat="0" applyAlignment="0" applyProtection="0"/>
    <xf numFmtId="214" fontId="57" fillId="27" borderId="27">
      <protection locked="0"/>
    </xf>
    <xf numFmtId="215" fontId="57" fillId="27" borderId="27">
      <protection locked="0"/>
    </xf>
    <xf numFmtId="216" fontId="57" fillId="27" borderId="27">
      <protection locked="0"/>
    </xf>
    <xf numFmtId="270" fontId="57" fillId="27" borderId="27">
      <protection locked="0"/>
    </xf>
    <xf numFmtId="271" fontId="57" fillId="27" borderId="27">
      <protection locked="0"/>
    </xf>
    <xf numFmtId="272" fontId="57" fillId="27" borderId="27">
      <protection locked="0"/>
    </xf>
    <xf numFmtId="217" fontId="57" fillId="27" borderId="27">
      <protection locked="0"/>
    </xf>
    <xf numFmtId="220" fontId="57" fillId="47" borderId="27">
      <alignment horizontal="right"/>
      <protection locked="0"/>
    </xf>
    <xf numFmtId="221" fontId="57" fillId="47" borderId="27">
      <alignment horizontal="right"/>
      <protection locked="0"/>
    </xf>
    <xf numFmtId="42" fontId="109" fillId="0" borderId="0" applyNumberFormat="0" applyFill="0" applyBorder="0" applyAlignment="0"/>
    <xf numFmtId="0" fontId="57" fillId="34" borderId="27">
      <alignment horizontal="left"/>
      <protection locked="0"/>
    </xf>
    <xf numFmtId="49" fontId="57" fillId="33" borderId="27">
      <alignment horizontal="left" vertical="top" wrapText="1"/>
      <protection locked="0"/>
    </xf>
    <xf numFmtId="222" fontId="57" fillId="27" borderId="27">
      <protection locked="0"/>
    </xf>
    <xf numFmtId="225" fontId="57" fillId="27" borderId="27">
      <protection locked="0"/>
    </xf>
    <xf numFmtId="224" fontId="57" fillId="27" borderId="27">
      <protection locked="0"/>
    </xf>
    <xf numFmtId="49" fontId="57" fillId="33" borderId="27">
      <alignment horizontal="left"/>
      <protection locked="0"/>
    </xf>
    <xf numFmtId="237" fontId="57" fillId="27" borderId="27">
      <alignment horizontal="left" indent="1"/>
      <protection locked="0"/>
    </xf>
    <xf numFmtId="0" fontId="31" fillId="12" borderId="0" applyNumberFormat="0" applyFont="0" applyBorder="0" applyAlignment="0" applyProtection="0">
      <protection locked="0"/>
    </xf>
    <xf numFmtId="273" fontId="110" fillId="0" borderId="0">
      <protection locked="0"/>
    </xf>
    <xf numFmtId="274" fontId="30" fillId="0" borderId="0" applyFont="0" applyFill="0" applyBorder="0" applyAlignment="0" applyProtection="0"/>
    <xf numFmtId="17" fontId="111" fillId="0" borderId="0" applyFill="0" applyBorder="0">
      <alignment horizontal="right"/>
    </xf>
    <xf numFmtId="275" fontId="30" fillId="0" borderId="0" applyFont="0" applyFill="0" applyBorder="0" applyAlignment="0" applyProtection="0"/>
    <xf numFmtId="276" fontId="94" fillId="0" borderId="0" applyFont="0" applyFill="0" applyBorder="0" applyAlignment="0" applyProtection="0"/>
    <xf numFmtId="277" fontId="17" fillId="0" borderId="0" applyFont="0" applyFill="0" applyBorder="0" applyProtection="0">
      <alignment horizontal="right"/>
    </xf>
    <xf numFmtId="14" fontId="20" fillId="0" borderId="0"/>
    <xf numFmtId="42" fontId="112" fillId="0" borderId="0"/>
    <xf numFmtId="278" fontId="112" fillId="0" borderId="0"/>
    <xf numFmtId="166" fontId="113" fillId="0" borderId="0"/>
    <xf numFmtId="39" fontId="114" fillId="0" borderId="0"/>
    <xf numFmtId="0" fontId="59" fillId="0" borderId="0">
      <alignment horizontal="left"/>
    </xf>
    <xf numFmtId="279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7" fillId="0" borderId="0">
      <protection locked="0"/>
    </xf>
    <xf numFmtId="0" fontId="115" fillId="0" borderId="0">
      <protection locked="0"/>
    </xf>
    <xf numFmtId="0" fontId="17" fillId="0" borderId="0">
      <protection locked="0"/>
    </xf>
    <xf numFmtId="0" fontId="27" fillId="0" borderId="0" applyNumberFormat="0" applyFill="0" applyBorder="0" applyAlignment="0" applyProtection="0"/>
    <xf numFmtId="0" fontId="116" fillId="15" borderId="0" applyNumberFormat="0" applyBorder="0" applyAlignment="0" applyProtection="0"/>
    <xf numFmtId="165" fontId="69" fillId="0" borderId="0"/>
    <xf numFmtId="42" fontId="30" fillId="0" borderId="0"/>
    <xf numFmtId="42" fontId="26" fillId="0" borderId="0" applyFill="0" applyBorder="0" applyAlignment="0" applyProtection="0"/>
    <xf numFmtId="280" fontId="94" fillId="0" borderId="28" applyNumberFormat="0" applyFont="0" applyFill="0" applyAlignment="0" applyProtection="0"/>
    <xf numFmtId="44" fontId="117" fillId="0" borderId="0" applyFill="0" applyBorder="0" applyAlignment="0" applyProtection="0"/>
    <xf numFmtId="3" fontId="31" fillId="0" borderId="21" applyNumberFormat="0" applyBorder="0"/>
    <xf numFmtId="3" fontId="31" fillId="0" borderId="21" applyNumberFormat="0" applyBorder="0"/>
    <xf numFmtId="0" fontId="118" fillId="0" borderId="0" applyNumberFormat="0" applyFill="0" applyBorder="0" applyAlignment="0" applyProtection="0"/>
    <xf numFmtId="38" fontId="20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26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1" fillId="0" borderId="0" applyFont="0" applyFill="0" applyBorder="0" applyAlignment="0" applyProtection="0"/>
    <xf numFmtId="283" fontId="33" fillId="0" borderId="0" applyFont="0" applyFill="0" applyBorder="0" applyAlignment="0" applyProtection="0"/>
    <xf numFmtId="282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1" fontId="121" fillId="0" borderId="0" applyFont="0" applyFill="0" applyBorder="0" applyAlignment="0" applyProtection="0"/>
    <xf numFmtId="284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4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2" fontId="122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28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41" fontId="119" fillId="0" borderId="0" applyFont="0" applyFill="0" applyBorder="0" applyAlignment="0" applyProtection="0"/>
    <xf numFmtId="282" fontId="33" fillId="0" borderId="0" applyFont="0" applyFill="0" applyBorder="0" applyAlignment="0" applyProtection="0"/>
    <xf numFmtId="283" fontId="33" fillId="0" borderId="0" applyFont="0" applyFill="0" applyBorder="0" applyAlignment="0" applyProtection="0"/>
    <xf numFmtId="285" fontId="121" fillId="0" borderId="0" applyFont="0" applyFill="0" applyBorder="0" applyAlignment="0" applyProtection="0"/>
    <xf numFmtId="40" fontId="20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26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1" fillId="0" borderId="0" applyFont="0" applyFill="0" applyBorder="0" applyAlignment="0" applyProtection="0"/>
    <xf numFmtId="0" fontId="33" fillId="0" borderId="0" applyFont="0" applyFill="0" applyBorder="0" applyAlignment="0" applyProtection="0"/>
    <xf numFmtId="2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86" fontId="121" fillId="0" borderId="0" applyFont="0" applyFill="0" applyBorder="0" applyAlignment="0" applyProtection="0"/>
    <xf numFmtId="288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43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7" fontId="122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286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287" fontId="33" fillId="0" borderId="0" applyFont="0" applyFill="0" applyBorder="0" applyAlignment="0" applyProtection="0"/>
    <xf numFmtId="209" fontId="33" fillId="0" borderId="0" applyFont="0" applyFill="0" applyBorder="0" applyAlignment="0" applyProtection="0"/>
    <xf numFmtId="289" fontId="121" fillId="0" borderId="0" applyFont="0" applyFill="0" applyBorder="0" applyAlignment="0" applyProtection="0"/>
    <xf numFmtId="203" fontId="65" fillId="48" borderId="0"/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290" fontId="123" fillId="0" borderId="0">
      <protection locked="0"/>
    </xf>
    <xf numFmtId="0" fontId="17" fillId="0" borderId="0">
      <protection locked="0"/>
    </xf>
    <xf numFmtId="0" fontId="1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" fillId="3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1" fontId="126" fillId="0" borderId="0" applyFont="0" applyFill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7" fillId="18" borderId="9" applyNumberFormat="0" applyAlignment="0" applyProtection="0"/>
    <xf numFmtId="0" fontId="129" fillId="0" borderId="0">
      <alignment horizontal="center"/>
    </xf>
    <xf numFmtId="0" fontId="130" fillId="0" borderId="0"/>
    <xf numFmtId="165" fontId="130" fillId="0" borderId="0"/>
    <xf numFmtId="166" fontId="130" fillId="0" borderId="0"/>
    <xf numFmtId="0" fontId="78" fillId="0" borderId="0"/>
    <xf numFmtId="0" fontId="131" fillId="0" borderId="0"/>
    <xf numFmtId="291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6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94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5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1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7" fontId="17" fillId="0" borderId="0" applyFont="0" applyFill="0" applyBorder="0" applyAlignment="0" applyProtection="0"/>
    <xf numFmtId="292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298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36" fillId="0" borderId="0" applyNumberFormat="0" applyFill="0" applyBorder="0" applyProtection="0">
      <alignment horizontal="center" vertical="top"/>
    </xf>
    <xf numFmtId="299" fontId="134" fillId="0" borderId="0" applyBorder="0">
      <alignment horizontal="right" vertical="top"/>
    </xf>
    <xf numFmtId="300" fontId="36" fillId="0" borderId="0" applyBorder="0">
      <alignment horizontal="right" vertical="top"/>
    </xf>
    <xf numFmtId="300" fontId="134" fillId="0" borderId="0" applyBorder="0">
      <alignment horizontal="right" vertical="top"/>
    </xf>
    <xf numFmtId="301" fontId="36" fillId="0" borderId="0" applyFill="0" applyBorder="0">
      <alignment horizontal="right" vertical="top"/>
    </xf>
    <xf numFmtId="302" fontId="135" fillId="0" borderId="0" applyFill="0">
      <alignment horizontal="right" vertical="top"/>
    </xf>
    <xf numFmtId="303" fontId="36" fillId="0" borderId="0" applyFill="0" applyBorder="0">
      <alignment horizontal="right" vertical="top"/>
    </xf>
    <xf numFmtId="304" fontId="36" fillId="0" borderId="0" applyFill="0" applyBorder="0">
      <alignment horizontal="right" vertical="top"/>
    </xf>
    <xf numFmtId="0" fontId="136" fillId="0" borderId="0">
      <alignment horizontal="left"/>
    </xf>
    <xf numFmtId="0" fontId="136" fillId="0" borderId="14">
      <alignment horizontal="right" wrapText="1"/>
    </xf>
    <xf numFmtId="185" fontId="136" fillId="0" borderId="14">
      <alignment horizontal="right"/>
    </xf>
    <xf numFmtId="185" fontId="137" fillId="0" borderId="29">
      <alignment horizontal="right" wrapText="1"/>
    </xf>
    <xf numFmtId="185" fontId="137" fillId="0" borderId="29">
      <alignment horizontal="right" wrapText="1"/>
    </xf>
    <xf numFmtId="193" fontId="47" fillId="0" borderId="14">
      <alignment horizontal="left"/>
    </xf>
    <xf numFmtId="0" fontId="138" fillId="0" borderId="0">
      <alignment vertical="center"/>
    </xf>
    <xf numFmtId="305" fontId="138" fillId="0" borderId="0">
      <alignment horizontal="left" vertical="center"/>
    </xf>
    <xf numFmtId="306" fontId="139" fillId="0" borderId="0">
      <alignment vertical="center"/>
    </xf>
    <xf numFmtId="0" fontId="100" fillId="0" borderId="0">
      <alignment vertical="center"/>
    </xf>
    <xf numFmtId="193" fontId="47" fillId="0" borderId="14">
      <alignment horizontal="left"/>
    </xf>
    <xf numFmtId="193" fontId="47" fillId="0" borderId="14">
      <alignment horizontal="left"/>
    </xf>
    <xf numFmtId="193" fontId="140" fillId="0" borderId="29">
      <alignment horizontal="left"/>
    </xf>
    <xf numFmtId="193" fontId="140" fillId="0" borderId="29">
      <alignment horizontal="left"/>
    </xf>
    <xf numFmtId="193" fontId="141" fillId="0" borderId="0" applyFill="0" applyBorder="0">
      <alignment vertical="top"/>
    </xf>
    <xf numFmtId="193" fontId="142" fillId="0" borderId="0" applyFill="0" applyBorder="0" applyProtection="0">
      <alignment vertical="top"/>
    </xf>
    <xf numFmtId="193" fontId="143" fillId="0" borderId="0">
      <alignment vertical="top"/>
    </xf>
    <xf numFmtId="193" fontId="36" fillId="0" borderId="0">
      <alignment horizontal="center"/>
    </xf>
    <xf numFmtId="193" fontId="144" fillId="0" borderId="14">
      <alignment horizontal="center"/>
    </xf>
    <xf numFmtId="193" fontId="144" fillId="0" borderId="14">
      <alignment horizontal="center"/>
    </xf>
    <xf numFmtId="193" fontId="145" fillId="0" borderId="29">
      <alignment horizontal="center"/>
    </xf>
    <xf numFmtId="193" fontId="145" fillId="0" borderId="29">
      <alignment horizontal="center"/>
    </xf>
    <xf numFmtId="41" fontId="36" fillId="0" borderId="14" applyFill="0" applyBorder="0" applyProtection="0">
      <alignment horizontal="right" vertical="top"/>
    </xf>
    <xf numFmtId="41" fontId="36" fillId="0" borderId="29" applyFill="0" applyBorder="0" applyProtection="0">
      <alignment horizontal="right" vertical="top"/>
    </xf>
    <xf numFmtId="41" fontId="30" fillId="0" borderId="0" applyFill="0" applyBorder="0" applyAlignment="0" applyProtection="0">
      <alignment horizontal="right" vertical="top"/>
    </xf>
    <xf numFmtId="305" fontId="61" fillId="0" borderId="0">
      <alignment horizontal="left" vertical="center"/>
    </xf>
    <xf numFmtId="193" fontId="61" fillId="0" borderId="0"/>
    <xf numFmtId="193" fontId="146" fillId="0" borderId="0"/>
    <xf numFmtId="193" fontId="147" fillId="0" borderId="0"/>
    <xf numFmtId="193" fontId="147" fillId="0" borderId="0"/>
    <xf numFmtId="193" fontId="148" fillId="0" borderId="0"/>
    <xf numFmtId="193" fontId="17" fillId="0" borderId="0"/>
    <xf numFmtId="193" fontId="149" fillId="0" borderId="0">
      <alignment horizontal="left" vertical="top"/>
    </xf>
    <xf numFmtId="193" fontId="149" fillId="0" borderId="0">
      <alignment horizontal="left" vertical="top"/>
    </xf>
    <xf numFmtId="193" fontId="150" fillId="0" borderId="0">
      <alignment horizontal="left" vertical="top"/>
    </xf>
    <xf numFmtId="0" fontId="36" fillId="0" borderId="0" applyFill="0" applyBorder="0">
      <alignment horizontal="left" vertical="top" wrapText="1"/>
    </xf>
    <xf numFmtId="0" fontId="135" fillId="0" borderId="0">
      <alignment horizontal="left" vertical="top" wrapText="1"/>
    </xf>
    <xf numFmtId="0" fontId="151" fillId="0" borderId="0">
      <alignment horizontal="left" vertical="top" wrapText="1"/>
    </xf>
    <xf numFmtId="0" fontId="134" fillId="0" borderId="0">
      <alignment horizontal="left" vertical="top" wrapText="1"/>
    </xf>
    <xf numFmtId="307" fontId="17" fillId="49" borderId="0">
      <alignment horizontal="right" vertical="center"/>
    </xf>
    <xf numFmtId="308" fontId="84" fillId="0" borderId="0" applyBorder="0"/>
    <xf numFmtId="203" fontId="65" fillId="34" borderId="0"/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307" fontId="17" fillId="49" borderId="0">
      <alignment horizontal="right"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309" fontId="152" fillId="0" borderId="15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" fontId="153" fillId="0" borderId="0" applyNumberFormat="0" applyFont="0" applyFill="0" applyBorder="0" applyAlignment="0" applyProtection="0">
      <alignment horizontal="left"/>
    </xf>
    <xf numFmtId="0" fontId="17" fillId="0" borderId="0">
      <protection locked="0"/>
    </xf>
    <xf numFmtId="310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0" fontId="17" fillId="0" borderId="0">
      <protection locked="0"/>
    </xf>
    <xf numFmtId="311" fontId="115" fillId="0" borderId="0">
      <protection locked="0"/>
    </xf>
    <xf numFmtId="0" fontId="17" fillId="0" borderId="0">
      <protection locked="0"/>
    </xf>
    <xf numFmtId="3" fontId="17" fillId="0" borderId="0" applyFont="0" applyFill="0" applyBorder="0" applyAlignment="0" applyProtection="0"/>
    <xf numFmtId="273" fontId="110" fillId="0" borderId="0">
      <protection locked="0"/>
    </xf>
    <xf numFmtId="203" fontId="26" fillId="0" borderId="0" applyFill="0" applyBorder="0">
      <alignment horizontal="right"/>
    </xf>
    <xf numFmtId="0" fontId="154" fillId="0" borderId="0">
      <alignment horizontal="left"/>
    </xf>
    <xf numFmtId="0" fontId="155" fillId="0" borderId="0">
      <alignment horizontal="left"/>
    </xf>
    <xf numFmtId="0" fontId="156" fillId="0" borderId="0">
      <alignment horizontal="left"/>
    </xf>
    <xf numFmtId="0" fontId="156" fillId="0" borderId="0" applyNumberFormat="0" applyFill="0" applyBorder="0" applyProtection="0">
      <alignment horizontal="left"/>
    </xf>
    <xf numFmtId="0" fontId="156" fillId="0" borderId="0">
      <alignment horizontal="left"/>
    </xf>
    <xf numFmtId="212" fontId="157" fillId="50" borderId="0"/>
    <xf numFmtId="213" fontId="157" fillId="50" borderId="0"/>
    <xf numFmtId="312" fontId="62" fillId="0" borderId="0">
      <alignment horizontal="right"/>
    </xf>
    <xf numFmtId="212" fontId="76" fillId="51" borderId="0">
      <alignment horizontal="right"/>
    </xf>
    <xf numFmtId="0" fontId="158" fillId="52" borderId="0"/>
    <xf numFmtId="3" fontId="159" fillId="53" borderId="15">
      <alignment horizontal="right" vertical="center"/>
    </xf>
    <xf numFmtId="1" fontId="26" fillId="37" borderId="15"/>
    <xf numFmtId="313" fontId="160" fillId="0" borderId="0"/>
    <xf numFmtId="203" fontId="65" fillId="0" borderId="0"/>
    <xf numFmtId="0" fontId="59" fillId="0" borderId="0">
      <alignment horizontal="lef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3" fontId="161" fillId="0" borderId="0"/>
    <xf numFmtId="314" fontId="162" fillId="0" borderId="0"/>
    <xf numFmtId="38" fontId="31" fillId="10" borderId="0" applyNumberFormat="0" applyBorder="0" applyAlignment="0" applyProtection="0"/>
    <xf numFmtId="0" fontId="65" fillId="0" borderId="0" applyBorder="0">
      <alignment horizontal="left"/>
    </xf>
    <xf numFmtId="277" fontId="26" fillId="54" borderId="15" applyNumberFormat="0" applyFont="0" applyAlignment="0"/>
    <xf numFmtId="315" fontId="94" fillId="0" borderId="0" applyFont="0" applyFill="0" applyBorder="0" applyAlignment="0" applyProtection="0">
      <alignment horizontal="right"/>
    </xf>
    <xf numFmtId="316" fontId="65" fillId="0" borderId="0"/>
    <xf numFmtId="0" fontId="111" fillId="0" borderId="0"/>
    <xf numFmtId="0" fontId="163" fillId="0" borderId="0">
      <alignment horizontal="left"/>
    </xf>
    <xf numFmtId="0" fontId="164" fillId="0" borderId="0" applyProtection="0">
      <alignment horizontal="right" vertical="top"/>
    </xf>
    <xf numFmtId="0" fontId="88" fillId="0" borderId="30" applyNumberFormat="0" applyAlignment="0" applyProtection="0">
      <alignment horizontal="left" vertical="center"/>
    </xf>
    <xf numFmtId="0" fontId="88" fillId="0" borderId="31">
      <alignment horizontal="left" vertical="center"/>
    </xf>
    <xf numFmtId="0" fontId="165" fillId="0" borderId="0"/>
    <xf numFmtId="0" fontId="166" fillId="0" borderId="0">
      <alignment horizontal="centerContinuous" vertical="center"/>
    </xf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8" fillId="0" borderId="0">
      <alignment horizontal="left"/>
    </xf>
    <xf numFmtId="0" fontId="169" fillId="0" borderId="33">
      <alignment horizontal="left" vertical="top"/>
    </xf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1" fillId="0" borderId="0">
      <alignment horizontal="left"/>
    </xf>
    <xf numFmtId="0" fontId="172" fillId="0" borderId="33">
      <alignment horizontal="left" vertical="top"/>
    </xf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73" fillId="0" borderId="0">
      <alignment horizontal="left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3" fillId="0" borderId="0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0" fontId="83" fillId="0" borderId="8" applyFill="0" applyAlignment="0" applyProtection="0">
      <protection locked="0"/>
    </xf>
    <xf numFmtId="273" fontId="174" fillId="0" borderId="0">
      <protection locked="0"/>
    </xf>
    <xf numFmtId="273" fontId="174" fillId="0" borderId="0">
      <protection locked="0"/>
    </xf>
    <xf numFmtId="167" fontId="175" fillId="0" borderId="0">
      <alignment horizontal="left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" fontId="176" fillId="50" borderId="8">
      <alignment horizontal="center"/>
    </xf>
    <xf numFmtId="167" fontId="177" fillId="0" borderId="0" applyNumberFormat="0" applyFill="0" applyBorder="0" applyAlignment="0" applyProtection="0">
      <alignment horizontal="center" vertical="top" wrapText="1"/>
    </xf>
    <xf numFmtId="167" fontId="178" fillId="0" borderId="0" applyNumberFormat="0" applyFill="0" applyBorder="0" applyAlignment="0" applyProtection="0"/>
    <xf numFmtId="0" fontId="179" fillId="55" borderId="0" applyNumberFormat="0" applyBorder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0" fillId="0" borderId="0" applyNumberFormat="0" applyFill="0" applyBorder="0" applyAlignment="0" applyProtection="0">
      <alignment vertical="top"/>
      <protection locked="0"/>
    </xf>
    <xf numFmtId="49" fontId="65" fillId="0" borderId="0">
      <alignment horizontal="left"/>
    </xf>
    <xf numFmtId="49" fontId="185" fillId="0" borderId="0">
      <alignment horizontal="left"/>
    </xf>
    <xf numFmtId="1" fontId="33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5" fillId="0" borderId="0"/>
    <xf numFmtId="253" fontId="33" fillId="0" borderId="0" applyFont="0" applyFill="0" applyBorder="0" applyAlignment="0" applyProtection="0"/>
    <xf numFmtId="49" fontId="65" fillId="0" borderId="0"/>
    <xf numFmtId="49" fontId="65" fillId="0" borderId="0"/>
    <xf numFmtId="49" fontId="65" fillId="0" borderId="0">
      <alignment vertical="top"/>
    </xf>
    <xf numFmtId="0" fontId="184" fillId="0" borderId="0" applyNumberFormat="0" applyFill="0" applyBorder="0" applyAlignment="0" applyProtection="0">
      <alignment vertical="top"/>
      <protection locked="0"/>
    </xf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59" fillId="0" borderId="0">
      <alignment horizontal="left"/>
    </xf>
    <xf numFmtId="212" fontId="75" fillId="32" borderId="0"/>
    <xf numFmtId="317" fontId="60" fillId="0" borderId="0" applyFill="0" applyBorder="0">
      <alignment vertical="top"/>
    </xf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17" fillId="0" borderId="0" applyNumberFormat="0" applyFill="0" applyBorder="0" applyAlignment="0" applyProtection="0"/>
    <xf numFmtId="0" fontId="127" fillId="18" borderId="9" applyNumberFormat="0" applyAlignment="0" applyProtection="0"/>
    <xf numFmtId="213" fontId="188" fillId="12" borderId="0"/>
    <xf numFmtId="10" fontId="31" fillId="54" borderId="15" applyNumberFormat="0" applyBorder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0" fontId="127" fillId="18" borderId="9" applyNumberFormat="0" applyAlignment="0" applyProtection="0"/>
    <xf numFmtId="166" fontId="189" fillId="56" borderId="0"/>
    <xf numFmtId="0" fontId="190" fillId="0" borderId="36"/>
    <xf numFmtId="9" fontId="191" fillId="0" borderId="36" applyFill="0" applyAlignment="0" applyProtection="0"/>
    <xf numFmtId="0" fontId="192" fillId="0" borderId="36"/>
    <xf numFmtId="37" fontId="113" fillId="10" borderId="0" applyFont="0" applyBorder="0" applyProtection="0"/>
    <xf numFmtId="277" fontId="26" fillId="54" borderId="0" applyNumberFormat="0" applyFont="0" applyBorder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253" fontId="69" fillId="54" borderId="8" applyNumberFormat="0" applyFont="0" applyAlignment="0" applyProtection="0">
      <alignment horizontal="center"/>
      <protection locked="0"/>
    </xf>
    <xf numFmtId="318" fontId="193" fillId="0" borderId="0"/>
    <xf numFmtId="319" fontId="193" fillId="0" borderId="0"/>
    <xf numFmtId="0" fontId="194" fillId="57" borderId="0" applyNumberFormat="0" applyBorder="0" applyProtection="0"/>
    <xf numFmtId="0" fontId="195" fillId="58" borderId="0" applyNumberFormat="0"/>
    <xf numFmtId="0" fontId="66" fillId="14" borderId="0" applyNumberFormat="0" applyBorder="0" applyAlignment="0" applyProtection="0"/>
    <xf numFmtId="0" fontId="196" fillId="44" borderId="0">
      <alignment vertical="center"/>
    </xf>
    <xf numFmtId="320" fontId="197" fillId="0" borderId="37">
      <alignment horizontal="center"/>
    </xf>
    <xf numFmtId="0" fontId="198" fillId="0" borderId="0"/>
    <xf numFmtId="0" fontId="198" fillId="0" borderId="0" applyAlignment="0"/>
    <xf numFmtId="19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31" fillId="0" borderId="0" applyNumberFormat="0" applyProtection="0">
      <alignment horizontal="left" vertical="top" wrapText="1"/>
    </xf>
    <xf numFmtId="32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199" fillId="0" borderId="23" applyNumberFormat="0" applyFill="0" applyAlignment="0" applyProtection="0"/>
    <xf numFmtId="0" fontId="200" fillId="40" borderId="22" applyNumberFormat="0" applyAlignment="0" applyProtection="0"/>
    <xf numFmtId="1" fontId="201" fillId="1" borderId="38"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38" fontId="203" fillId="0" borderId="0"/>
    <xf numFmtId="38" fontId="204" fillId="0" borderId="0"/>
    <xf numFmtId="38" fontId="205" fillId="0" borderId="0"/>
    <xf numFmtId="38" fontId="206" fillId="0" borderId="0"/>
    <xf numFmtId="0" fontId="62" fillId="0" borderId="0"/>
    <xf numFmtId="0" fontId="62" fillId="0" borderId="0"/>
    <xf numFmtId="250" fontId="36" fillId="10" borderId="0" applyFont="0"/>
    <xf numFmtId="0" fontId="57" fillId="0" borderId="0"/>
    <xf numFmtId="0" fontId="207" fillId="0" borderId="0"/>
    <xf numFmtId="0" fontId="208" fillId="0" borderId="0">
      <alignment horizontal="center"/>
    </xf>
    <xf numFmtId="322" fontId="209" fillId="0" borderId="0" applyNumberFormat="0" applyFill="0" applyBorder="0" applyAlignment="0" applyProtection="0"/>
    <xf numFmtId="0" fontId="31" fillId="0" borderId="0" applyNumberFormat="0" applyFill="0" applyBorder="0" applyProtection="0">
      <alignment horizontal="left"/>
    </xf>
    <xf numFmtId="0" fontId="210" fillId="0" borderId="0" applyNumberFormat="0" applyFill="0" applyBorder="0" applyAlignment="0" applyProtection="0">
      <alignment vertical="top"/>
      <protection locked="0"/>
    </xf>
    <xf numFmtId="0" fontId="211" fillId="0" borderId="0" applyNumberFormat="0" applyFill="0" applyBorder="0" applyAlignment="0" applyProtection="0">
      <alignment vertical="top"/>
      <protection locked="0"/>
    </xf>
    <xf numFmtId="37" fontId="17" fillId="0" borderId="0" applyNumberFormat="0" applyFill="0" applyBorder="0" applyAlignment="0" applyProtection="0"/>
    <xf numFmtId="37" fontId="212" fillId="0" borderId="0" applyNumberFormat="0" applyFill="0" applyBorder="0" applyAlignment="0" applyProtection="0">
      <alignment horizontal="right"/>
    </xf>
    <xf numFmtId="0" fontId="82" fillId="0" borderId="23" applyNumberFormat="0" applyFill="0" applyAlignment="0" applyProtection="0"/>
    <xf numFmtId="0" fontId="82" fillId="0" borderId="23" applyNumberFormat="0" applyFill="0" applyAlignment="0" applyProtection="0"/>
    <xf numFmtId="166" fontId="17" fillId="59" borderId="0"/>
    <xf numFmtId="0" fontId="213" fillId="0" borderId="0"/>
    <xf numFmtId="0" fontId="17" fillId="60" borderId="0" applyNumberFormat="0" applyFont="0" applyBorder="0" applyAlignment="0"/>
    <xf numFmtId="323" fontId="17" fillId="61" borderId="39" applyNumberFormat="0" applyFont="0" applyBorder="0" applyAlignment="0"/>
    <xf numFmtId="17" fontId="30" fillId="0" borderId="0"/>
    <xf numFmtId="3" fontId="2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14" fontId="197" fillId="0" borderId="37">
      <alignment horizontal="center"/>
    </xf>
    <xf numFmtId="0" fontId="59" fillId="0" borderId="0">
      <alignment horizontal="left"/>
    </xf>
    <xf numFmtId="324" fontId="197" fillId="0" borderId="37"/>
    <xf numFmtId="40" fontId="131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5" fillId="0" borderId="0" applyFont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1" fillId="0" borderId="0" applyFont="0" applyFill="0" applyBorder="0" applyAlignment="0" applyProtection="0"/>
    <xf numFmtId="23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235" fontId="84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293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32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3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51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227" fontId="31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9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2" fontId="17" fillId="0" borderId="0" applyFont="0" applyFill="0" applyBorder="0" applyAlignment="0" applyProtection="0"/>
    <xf numFmtId="33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34" fontId="17" fillId="0" borderId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6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33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235" fontId="17" fillId="0" borderId="0" applyFont="0" applyFill="0" applyBorder="0" applyAlignment="0" applyProtection="0"/>
    <xf numFmtId="33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6" fillId="0" borderId="0" applyFont="0" applyFill="0" applyBorder="0" applyAlignment="0" applyProtection="0"/>
    <xf numFmtId="327" fontId="131" fillId="0" borderId="0" applyFont="0" applyFill="0" applyBorder="0" applyAlignment="0" applyProtection="0"/>
    <xf numFmtId="325" fontId="17" fillId="0" borderId="0" applyFont="0" applyFill="0" applyBorder="0" applyAlignment="0" applyProtection="0"/>
    <xf numFmtId="331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7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325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25" fontId="17" fillId="0" borderId="0" applyFont="0" applyFill="0" applyBorder="0" applyAlignment="0" applyProtection="0"/>
    <xf numFmtId="235" fontId="17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7" fillId="0" borderId="0" applyFont="0" applyFill="0" applyBorder="0" applyAlignment="0" applyProtection="0"/>
    <xf numFmtId="339" fontId="17" fillId="0" borderId="0" applyFont="0" applyFill="0" applyBorder="0" applyAlignment="0" applyProtection="0"/>
    <xf numFmtId="37" fontId="17" fillId="0" borderId="0" applyFont="0" applyFill="0" applyBorder="0" applyAlignment="0" applyProtection="0"/>
    <xf numFmtId="340" fontId="17" fillId="0" borderId="0" applyFont="0" applyFill="0" applyBorder="0" applyAlignment="0" applyProtection="0"/>
    <xf numFmtId="3" fontId="27" fillId="0" borderId="0"/>
    <xf numFmtId="0" fontId="17" fillId="0" borderId="19"/>
    <xf numFmtId="3" fontId="27" fillId="0" borderId="0"/>
    <xf numFmtId="34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43" fontId="17" fillId="0" borderId="0" applyFont="0" applyFill="0" applyBorder="0" applyAlignment="0" applyProtection="0"/>
    <xf numFmtId="345" fontId="17" fillId="0" borderId="0" applyFont="0" applyFill="0" applyBorder="0" applyAlignment="0" applyProtection="0"/>
    <xf numFmtId="346" fontId="17" fillId="0" borderId="0" applyFont="0" applyFill="0" applyBorder="0" applyAlignment="0" applyProtection="0"/>
    <xf numFmtId="0" fontId="17" fillId="0" borderId="0">
      <protection locked="0"/>
    </xf>
    <xf numFmtId="347" fontId="115" fillId="0" borderId="0">
      <protection locked="0"/>
    </xf>
    <xf numFmtId="0" fontId="17" fillId="0" borderId="0">
      <protection locked="0"/>
    </xf>
    <xf numFmtId="348" fontId="17" fillId="0" borderId="0" applyFont="0" applyFill="0" applyBorder="0" applyAlignment="0" applyProtection="0"/>
    <xf numFmtId="4" fontId="65" fillId="0" borderId="0" applyFont="0" applyAlignment="0">
      <alignment horizontal="center"/>
    </xf>
    <xf numFmtId="3" fontId="218" fillId="0" borderId="0" applyNumberFormat="0">
      <alignment horizontal="right"/>
    </xf>
    <xf numFmtId="349" fontId="94" fillId="0" borderId="0" applyFont="0" applyFill="0" applyBorder="0" applyProtection="0">
      <alignment horizontal="right"/>
    </xf>
    <xf numFmtId="350" fontId="26" fillId="0" borderId="0" applyFill="0" applyBorder="0" applyProtection="0">
      <alignment horizontal="right"/>
    </xf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19" fillId="11" borderId="0" applyNumberFormat="0" applyBorder="0" applyAlignment="0" applyProtection="0"/>
    <xf numFmtId="0" fontId="220" fillId="56" borderId="0" applyNumberFormat="0" applyFont="0" applyBorder="0" applyAlignment="0">
      <protection hidden="1"/>
    </xf>
    <xf numFmtId="0" fontId="221" fillId="55" borderId="0" applyAlignment="0"/>
    <xf numFmtId="0" fontId="222" fillId="62" borderId="0" applyAlignment="0"/>
    <xf numFmtId="0" fontId="223" fillId="0" borderId="0" applyAlignment="0"/>
    <xf numFmtId="351" fontId="224" fillId="0" borderId="0"/>
    <xf numFmtId="351" fontId="224" fillId="0" borderId="0"/>
    <xf numFmtId="0" fontId="224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8" fillId="0" borderId="0"/>
    <xf numFmtId="0" fontId="17" fillId="0" borderId="0"/>
    <xf numFmtId="0" fontId="28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17" fillId="0" borderId="0"/>
    <xf numFmtId="0" fontId="225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16" fillId="0" borderId="0"/>
    <xf numFmtId="0" fontId="17" fillId="0" borderId="0"/>
    <xf numFmtId="0" fontId="216" fillId="0" borderId="0"/>
    <xf numFmtId="0" fontId="11" fillId="0" borderId="0"/>
    <xf numFmtId="0" fontId="17" fillId="0" borderId="0"/>
    <xf numFmtId="0" fontId="11" fillId="0" borderId="0"/>
    <xf numFmtId="0" fontId="131" fillId="0" borderId="0"/>
    <xf numFmtId="0" fontId="17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17" fillId="0" borderId="0"/>
    <xf numFmtId="352" fontId="17" fillId="0" borderId="0"/>
    <xf numFmtId="353" fontId="17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225" fillId="0" borderId="0"/>
    <xf numFmtId="0" fontId="1" fillId="0" borderId="0"/>
    <xf numFmtId="0" fontId="225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354" fontId="226" fillId="0" borderId="0"/>
    <xf numFmtId="0" fontId="1" fillId="0" borderId="0"/>
    <xf numFmtId="0" fontId="17" fillId="0" borderId="0"/>
    <xf numFmtId="0" fontId="1" fillId="0" borderId="0"/>
    <xf numFmtId="354" fontId="226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40"/>
    <xf numFmtId="0" fontId="1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1" fillId="0" borderId="0"/>
    <xf numFmtId="0" fontId="11" fillId="0" borderId="0"/>
    <xf numFmtId="0" fontId="225" fillId="0" borderId="0"/>
    <xf numFmtId="0" fontId="17" fillId="0" borderId="0"/>
    <xf numFmtId="0" fontId="11" fillId="0" borderId="0"/>
    <xf numFmtId="0" fontId="11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225" fillId="0" borderId="0"/>
    <xf numFmtId="0" fontId="1" fillId="0" borderId="0"/>
    <xf numFmtId="0" fontId="22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62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>
      <alignment wrapText="1"/>
    </xf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4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5" fillId="0" borderId="0"/>
    <xf numFmtId="0" fontId="1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194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2" borderId="1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0" fontId="17" fillId="43" borderId="24" applyNumberFormat="0" applyFont="0" applyAlignment="0" applyProtection="0"/>
    <xf numFmtId="0" fontId="11" fillId="43" borderId="24" applyNumberFormat="0" applyFont="0" applyAlignment="0" applyProtection="0"/>
    <xf numFmtId="1" fontId="152" fillId="0" borderId="15">
      <alignment horizontal="center"/>
    </xf>
    <xf numFmtId="3" fontId="17" fillId="0" borderId="0" applyAlignment="0">
      <alignment horizontal="center"/>
    </xf>
    <xf numFmtId="3" fontId="17" fillId="0" borderId="0" applyAlignment="0">
      <alignment horizontal="center"/>
    </xf>
    <xf numFmtId="1" fontId="152" fillId="0" borderId="15">
      <alignment horizontal="center"/>
    </xf>
    <xf numFmtId="1" fontId="152" fillId="0" borderId="15">
      <alignment horizontal="center"/>
    </xf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" fillId="0" borderId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7" fillId="0" borderId="0" applyFont="0" applyFill="0" applyBorder="0" applyAlignment="0" applyProtection="0"/>
    <xf numFmtId="10" fontId="228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29" fillId="0" borderId="0" applyFill="0" applyBorder="0" applyAlignment="0" applyProtection="0"/>
    <xf numFmtId="3" fontId="17" fillId="0" borderId="0" applyFill="0" applyBorder="0" applyAlignment="0" applyProtection="0"/>
    <xf numFmtId="3" fontId="229" fillId="0" borderId="0" applyFill="0" applyBorder="0" applyAlignment="0" applyProtection="0"/>
    <xf numFmtId="356" fontId="230" fillId="0" borderId="0" applyFill="0" applyBorder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227" fillId="38" borderId="26" applyNumberFormat="0" applyAlignment="0" applyProtection="0"/>
    <xf numFmtId="0" fontId="73" fillId="15" borderId="0" applyNumberFormat="0" applyBorder="0" applyAlignment="0" applyProtection="0"/>
    <xf numFmtId="0" fontId="231" fillId="63" borderId="0" applyAlignment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32" fillId="0" borderId="41" applyFill="0" applyProtection="0">
      <alignment horizontal="right" wrapText="1"/>
    </xf>
    <xf numFmtId="0" fontId="232" fillId="0" borderId="0" applyFill="0" applyProtection="0">
      <alignment wrapText="1"/>
    </xf>
    <xf numFmtId="354" fontId="233" fillId="0" borderId="42" applyNumberFormat="0" applyFill="0" applyAlignment="0" applyProtection="0"/>
    <xf numFmtId="0" fontId="2" fillId="0" borderId="0" applyAlignment="0" applyProtection="0"/>
    <xf numFmtId="0" fontId="233" fillId="0" borderId="43" applyNumberFormat="0" applyFill="0" applyAlignment="0" applyProtection="0"/>
    <xf numFmtId="37" fontId="228" fillId="56" borderId="0" applyNumberFormat="0" applyFont="0" applyBorder="0" applyAlignment="0" applyProtection="0"/>
    <xf numFmtId="0" fontId="227" fillId="38" borderId="26" applyNumberFormat="0" applyAlignment="0" applyProtection="0"/>
    <xf numFmtId="0" fontId="100" fillId="0" borderId="0" applyNumberFormat="0" applyFont="0" applyAlignment="0">
      <alignment horizontal="center"/>
    </xf>
    <xf numFmtId="0" fontId="84" fillId="0" borderId="0" applyNumberFormat="0" applyBorder="0" applyAlignment="0"/>
    <xf numFmtId="0" fontId="234" fillId="0" borderId="0" applyAlignment="0"/>
    <xf numFmtId="0" fontId="235" fillId="0" borderId="0" applyAlignment="0"/>
    <xf numFmtId="0" fontId="15" fillId="0" borderId="0" applyAlignment="0"/>
    <xf numFmtId="0" fontId="133" fillId="0" borderId="0" applyNumberFormat="0" applyFill="0" applyBorder="0" applyAlignment="0" applyProtection="0"/>
    <xf numFmtId="0" fontId="236" fillId="0" borderId="0" applyAlignment="0"/>
    <xf numFmtId="0" fontId="32" fillId="0" borderId="0" applyAlignment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8" fillId="0" borderId="0" applyAlignment="0"/>
    <xf numFmtId="0" fontId="237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67" fillId="0" borderId="32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70" fillId="0" borderId="34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125" fillId="0" borderId="35" applyNumberFormat="0" applyFill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17" fillId="0" borderId="45" applyNumberFormat="0" applyFont="0" applyFill="0" applyAlignment="0" applyProtection="0"/>
    <xf numFmtId="0" fontId="17" fillId="0" borderId="45" applyNumberFormat="0" applyFon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239" fillId="0" borderId="44" applyNumberFormat="0" applyFill="0" applyAlignment="0" applyProtection="0"/>
    <xf numFmtId="0" fontId="81" fillId="40" borderId="22" applyNumberFormat="0" applyAlignment="0" applyProtection="0"/>
    <xf numFmtId="38" fontId="131" fillId="0" borderId="0" applyFont="0" applyFill="0" applyBorder="0" applyAlignment="0" applyProtection="0"/>
    <xf numFmtId="40" fontId="131" fillId="0" borderId="0" applyFont="0" applyFill="0" applyBorder="0" applyAlignment="0" applyProtection="0"/>
    <xf numFmtId="357" fontId="1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0" fillId="0" borderId="0"/>
    <xf numFmtId="0" fontId="241" fillId="0" borderId="0"/>
  </cellStyleXfs>
  <cellXfs count="87">
    <xf numFmtId="0" fontId="0" fillId="0" borderId="0" xfId="0"/>
    <xf numFmtId="0" fontId="0" fillId="4" borderId="0" xfId="0" applyFill="1"/>
    <xf numFmtId="0" fontId="5" fillId="0" borderId="0" xfId="0" applyFont="1" applyFill="1" applyAlignment="1">
      <alignment vertical="center"/>
    </xf>
    <xf numFmtId="0" fontId="4" fillId="4" borderId="0" xfId="0" applyFont="1" applyFill="1"/>
    <xf numFmtId="0" fontId="0" fillId="0" borderId="0" xfId="0" applyFill="1"/>
    <xf numFmtId="0" fontId="6" fillId="0" borderId="0" xfId="0" applyFont="1"/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17" fontId="7" fillId="4" borderId="4" xfId="0" quotePrefix="1" applyNumberFormat="1" applyFont="1" applyFill="1" applyBorder="1" applyAlignment="1">
      <alignment horizontal="center" vertical="center"/>
    </xf>
    <xf numFmtId="0" fontId="4" fillId="0" borderId="0" xfId="0" applyFon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8" fillId="7" borderId="0" xfId="0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164" fontId="8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3" fontId="8" fillId="4" borderId="0" xfId="0" applyNumberFormat="1" applyFont="1" applyFill="1" applyAlignment="1">
      <alignment vertical="center"/>
    </xf>
    <xf numFmtId="0" fontId="10" fillId="7" borderId="0" xfId="0" applyFont="1" applyFill="1" applyAlignment="1">
      <alignment horizontal="left" vertical="center" indent="2"/>
    </xf>
    <xf numFmtId="165" fontId="10" fillId="4" borderId="2" xfId="0" applyNumberFormat="1" applyFont="1" applyFill="1" applyBorder="1" applyAlignment="1">
      <alignment vertical="center"/>
    </xf>
    <xf numFmtId="165" fontId="8" fillId="7" borderId="0" xfId="1" applyNumberFormat="1" applyFont="1" applyFill="1" applyAlignment="1">
      <alignment vertical="center"/>
    </xf>
    <xf numFmtId="165" fontId="8" fillId="4" borderId="0" xfId="1" applyNumberFormat="1" applyFont="1" applyFill="1" applyAlignment="1">
      <alignment vertical="center"/>
    </xf>
    <xf numFmtId="165" fontId="10" fillId="4" borderId="0" xfId="0" applyNumberFormat="1" applyFont="1" applyFill="1" applyBorder="1" applyAlignment="1">
      <alignment vertical="center"/>
    </xf>
    <xf numFmtId="165" fontId="0" fillId="4" borderId="0" xfId="0" applyNumberFormat="1" applyFill="1"/>
    <xf numFmtId="165" fontId="13" fillId="4" borderId="0" xfId="0" applyNumberFormat="1" applyFont="1" applyFill="1" applyBorder="1" applyAlignment="1">
      <alignment vertical="center"/>
    </xf>
    <xf numFmtId="0" fontId="14" fillId="4" borderId="0" xfId="0" applyFont="1" applyFill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164" fontId="9" fillId="4" borderId="7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5" fontId="12" fillId="4" borderId="7" xfId="0" applyNumberFormat="1" applyFont="1" applyFill="1" applyBorder="1" applyAlignment="1">
      <alignment vertical="center"/>
    </xf>
    <xf numFmtId="165" fontId="12" fillId="4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0" fillId="0" borderId="0" xfId="0" applyBorder="1"/>
    <xf numFmtId="0" fontId="242" fillId="0" borderId="0" xfId="0" applyFont="1" applyAlignment="1">
      <alignment vertical="center"/>
    </xf>
    <xf numFmtId="0" fontId="242" fillId="0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64" fontId="8" fillId="4" borderId="46" xfId="0" applyNumberFormat="1" applyFont="1" applyFill="1" applyBorder="1" applyAlignment="1">
      <alignment vertical="center"/>
    </xf>
    <xf numFmtId="164" fontId="8" fillId="7" borderId="31" xfId="0" applyNumberFormat="1" applyFont="1" applyFill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3" fillId="0" borderId="0" xfId="0" applyFont="1"/>
    <xf numFmtId="164" fontId="8" fillId="0" borderId="0" xfId="0" applyNumberFormat="1" applyFont="1" applyBorder="1" applyAlignment="1">
      <alignment vertical="center"/>
    </xf>
    <xf numFmtId="164" fontId="14" fillId="4" borderId="2" xfId="0" applyNumberFormat="1" applyFont="1" applyFill="1" applyBorder="1" applyAlignment="1">
      <alignment vertical="center"/>
    </xf>
    <xf numFmtId="165" fontId="10" fillId="0" borderId="2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165" fontId="10" fillId="0" borderId="2" xfId="0" applyNumberFormat="1" applyFont="1" applyBorder="1" applyAlignment="1">
      <alignment vertical="center"/>
    </xf>
    <xf numFmtId="0" fontId="242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17" fontId="7" fillId="6" borderId="2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2" xfId="0" applyFont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8" fillId="7" borderId="0" xfId="0" applyNumberFormat="1" applyFont="1" applyFill="1" applyAlignment="1">
      <alignment vertical="center"/>
    </xf>
    <xf numFmtId="164" fontId="14" fillId="7" borderId="2" xfId="0" applyNumberFormat="1" applyFont="1" applyFill="1" applyBorder="1" applyAlignment="1">
      <alignment vertical="center"/>
    </xf>
    <xf numFmtId="164" fontId="14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7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Alignment="1">
      <alignment vertical="center"/>
    </xf>
    <xf numFmtId="164" fontId="14" fillId="7" borderId="0" xfId="0" applyNumberFormat="1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164" fontId="14" fillId="0" borderId="0" xfId="0" applyNumberFormat="1" applyFont="1" applyFill="1" applyAlignment="1">
      <alignment vertical="center"/>
    </xf>
    <xf numFmtId="164" fontId="14" fillId="0" borderId="2" xfId="0" applyNumberFormat="1" applyFont="1" applyBorder="1" applyAlignment="1">
      <alignment vertical="center"/>
    </xf>
    <xf numFmtId="9" fontId="10" fillId="7" borderId="0" xfId="1" applyFont="1" applyFill="1" applyAlignment="1">
      <alignment horizontal="right" vertical="center"/>
    </xf>
    <xf numFmtId="0" fontId="0" fillId="0" borderId="0" xfId="0" applyBorder="1" applyAlignment="1">
      <alignment horizontal="right"/>
    </xf>
    <xf numFmtId="0" fontId="8" fillId="7" borderId="47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8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horizontal="right" vertical="center"/>
    </xf>
    <xf numFmtId="0" fontId="7" fillId="5" borderId="4" xfId="0" applyFont="1" applyFill="1" applyBorder="1" applyAlignment="1">
      <alignment horizontal="center" vertical="center"/>
    </xf>
    <xf numFmtId="17" fontId="7" fillId="6" borderId="5" xfId="0" quotePrefix="1" applyNumberFormat="1" applyFont="1" applyFill="1" applyBorder="1" applyAlignment="1">
      <alignment horizontal="center" vertical="center"/>
    </xf>
    <xf numFmtId="17" fontId="7" fillId="6" borderId="6" xfId="0" quotePrefix="1" applyNumberFormat="1" applyFont="1" applyFill="1" applyBorder="1" applyAlignment="1">
      <alignment horizontal="center" vertical="center"/>
    </xf>
    <xf numFmtId="17" fontId="7" fillId="6" borderId="4" xfId="0" quotePrefix="1" applyNumberFormat="1" applyFont="1" applyFill="1" applyBorder="1" applyAlignment="1">
      <alignment horizontal="center" vertical="center"/>
    </xf>
    <xf numFmtId="17" fontId="7" fillId="6" borderId="7" xfId="0" quotePrefix="1" applyNumberFormat="1" applyFont="1" applyFill="1" applyBorder="1" applyAlignment="1">
      <alignment horizontal="center" vertical="center"/>
    </xf>
    <xf numFmtId="17" fontId="7" fillId="6" borderId="4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G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3" max="3" width="11.42578125" customWidth="1"/>
    <col min="247" max="247" width="32.28515625" bestFit="1" customWidth="1"/>
    <col min="248" max="259" width="11.42578125" customWidth="1"/>
    <col min="503" max="503" width="32.28515625" bestFit="1" customWidth="1"/>
    <col min="504" max="515" width="11.42578125" customWidth="1"/>
    <col min="759" max="759" width="32.28515625" bestFit="1" customWidth="1"/>
    <col min="760" max="771" width="11.42578125" customWidth="1"/>
    <col min="1015" max="1015" width="32.28515625" bestFit="1" customWidth="1"/>
    <col min="1016" max="1027" width="11.42578125" customWidth="1"/>
    <col min="1271" max="1271" width="32.28515625" bestFit="1" customWidth="1"/>
    <col min="1272" max="1283" width="11.42578125" customWidth="1"/>
    <col min="1527" max="1527" width="32.28515625" bestFit="1" customWidth="1"/>
    <col min="1528" max="1539" width="11.42578125" customWidth="1"/>
    <col min="1783" max="1783" width="32.28515625" bestFit="1" customWidth="1"/>
    <col min="1784" max="1795" width="11.42578125" customWidth="1"/>
    <col min="2039" max="2039" width="32.28515625" bestFit="1" customWidth="1"/>
    <col min="2040" max="2051" width="11.42578125" customWidth="1"/>
    <col min="2295" max="2295" width="32.28515625" bestFit="1" customWidth="1"/>
    <col min="2296" max="2307" width="11.42578125" customWidth="1"/>
    <col min="2551" max="2551" width="32.28515625" bestFit="1" customWidth="1"/>
    <col min="2552" max="2563" width="11.42578125" customWidth="1"/>
    <col min="2807" max="2807" width="32.28515625" bestFit="1" customWidth="1"/>
    <col min="2808" max="2819" width="11.42578125" customWidth="1"/>
    <col min="3063" max="3063" width="32.28515625" bestFit="1" customWidth="1"/>
    <col min="3064" max="3075" width="11.42578125" customWidth="1"/>
    <col min="3319" max="3319" width="32.28515625" bestFit="1" customWidth="1"/>
    <col min="3320" max="3331" width="11.42578125" customWidth="1"/>
    <col min="3575" max="3575" width="32.28515625" bestFit="1" customWidth="1"/>
    <col min="3576" max="3587" width="11.42578125" customWidth="1"/>
    <col min="3831" max="3831" width="32.28515625" bestFit="1" customWidth="1"/>
    <col min="3832" max="3843" width="11.42578125" customWidth="1"/>
    <col min="4087" max="4087" width="32.28515625" bestFit="1" customWidth="1"/>
    <col min="4088" max="4099" width="11.42578125" customWidth="1"/>
    <col min="4343" max="4343" width="32.28515625" bestFit="1" customWidth="1"/>
    <col min="4344" max="4355" width="11.42578125" customWidth="1"/>
    <col min="4599" max="4599" width="32.28515625" bestFit="1" customWidth="1"/>
    <col min="4600" max="4611" width="11.42578125" customWidth="1"/>
    <col min="4855" max="4855" width="32.28515625" bestFit="1" customWidth="1"/>
    <col min="4856" max="4867" width="11.42578125" customWidth="1"/>
    <col min="5111" max="5111" width="32.28515625" bestFit="1" customWidth="1"/>
    <col min="5112" max="5123" width="11.42578125" customWidth="1"/>
    <col min="5367" max="5367" width="32.28515625" bestFit="1" customWidth="1"/>
    <col min="5368" max="5379" width="11.42578125" customWidth="1"/>
    <col min="5623" max="5623" width="32.28515625" bestFit="1" customWidth="1"/>
    <col min="5624" max="5635" width="11.42578125" customWidth="1"/>
    <col min="5879" max="5879" width="32.28515625" bestFit="1" customWidth="1"/>
    <col min="5880" max="5891" width="11.42578125" customWidth="1"/>
    <col min="6135" max="6135" width="32.28515625" bestFit="1" customWidth="1"/>
    <col min="6136" max="6147" width="11.42578125" customWidth="1"/>
    <col min="6391" max="6391" width="32.28515625" bestFit="1" customWidth="1"/>
    <col min="6392" max="6403" width="11.42578125" customWidth="1"/>
    <col min="6647" max="6647" width="32.28515625" bestFit="1" customWidth="1"/>
    <col min="6648" max="6659" width="11.42578125" customWidth="1"/>
    <col min="6903" max="6903" width="32.28515625" bestFit="1" customWidth="1"/>
    <col min="6904" max="6915" width="11.42578125" customWidth="1"/>
    <col min="7159" max="7159" width="32.28515625" bestFit="1" customWidth="1"/>
    <col min="7160" max="7171" width="11.42578125" customWidth="1"/>
    <col min="7415" max="7415" width="32.28515625" bestFit="1" customWidth="1"/>
    <col min="7416" max="7427" width="11.42578125" customWidth="1"/>
    <col min="7671" max="7671" width="32.28515625" bestFit="1" customWidth="1"/>
    <col min="7672" max="7683" width="11.42578125" customWidth="1"/>
    <col min="7927" max="7927" width="32.28515625" bestFit="1" customWidth="1"/>
    <col min="7928" max="7939" width="11.42578125" customWidth="1"/>
    <col min="8183" max="8183" width="32.28515625" bestFit="1" customWidth="1"/>
    <col min="8184" max="8195" width="11.42578125" customWidth="1"/>
    <col min="8439" max="8439" width="32.28515625" bestFit="1" customWidth="1"/>
    <col min="8440" max="8451" width="11.42578125" customWidth="1"/>
    <col min="8695" max="8695" width="32.28515625" bestFit="1" customWidth="1"/>
    <col min="8696" max="8707" width="11.42578125" customWidth="1"/>
    <col min="8951" max="8951" width="32.28515625" bestFit="1" customWidth="1"/>
    <col min="8952" max="8963" width="11.42578125" customWidth="1"/>
    <col min="9207" max="9207" width="32.28515625" bestFit="1" customWidth="1"/>
    <col min="9208" max="9219" width="11.42578125" customWidth="1"/>
    <col min="9463" max="9463" width="32.28515625" bestFit="1" customWidth="1"/>
    <col min="9464" max="9475" width="11.42578125" customWidth="1"/>
    <col min="9719" max="9719" width="32.28515625" bestFit="1" customWidth="1"/>
    <col min="9720" max="9731" width="11.42578125" customWidth="1"/>
    <col min="9975" max="9975" width="32.28515625" bestFit="1" customWidth="1"/>
    <col min="9976" max="9987" width="11.42578125" customWidth="1"/>
    <col min="10231" max="10231" width="32.28515625" bestFit="1" customWidth="1"/>
    <col min="10232" max="10243" width="11.42578125" customWidth="1"/>
    <col min="10487" max="10487" width="32.28515625" bestFit="1" customWidth="1"/>
    <col min="10488" max="10499" width="11.42578125" customWidth="1"/>
    <col min="10743" max="10743" width="32.28515625" bestFit="1" customWidth="1"/>
    <col min="10744" max="10755" width="11.42578125" customWidth="1"/>
    <col min="10999" max="10999" width="32.28515625" bestFit="1" customWidth="1"/>
    <col min="11000" max="11011" width="11.42578125" customWidth="1"/>
    <col min="11255" max="11255" width="32.28515625" bestFit="1" customWidth="1"/>
    <col min="11256" max="11267" width="11.42578125" customWidth="1"/>
    <col min="11511" max="11511" width="32.28515625" bestFit="1" customWidth="1"/>
    <col min="11512" max="11523" width="11.42578125" customWidth="1"/>
    <col min="11767" max="11767" width="32.28515625" bestFit="1" customWidth="1"/>
    <col min="11768" max="11779" width="11.42578125" customWidth="1"/>
    <col min="12023" max="12023" width="32.28515625" bestFit="1" customWidth="1"/>
    <col min="12024" max="12035" width="11.42578125" customWidth="1"/>
    <col min="12279" max="12279" width="32.28515625" bestFit="1" customWidth="1"/>
    <col min="12280" max="12291" width="11.42578125" customWidth="1"/>
    <col min="12535" max="12535" width="32.28515625" bestFit="1" customWidth="1"/>
    <col min="12536" max="12547" width="11.42578125" customWidth="1"/>
    <col min="12791" max="12791" width="32.28515625" bestFit="1" customWidth="1"/>
    <col min="12792" max="12803" width="11.42578125" customWidth="1"/>
    <col min="13047" max="13047" width="32.28515625" bestFit="1" customWidth="1"/>
    <col min="13048" max="13059" width="11.42578125" customWidth="1"/>
    <col min="13303" max="13303" width="32.28515625" bestFit="1" customWidth="1"/>
    <col min="13304" max="13315" width="11.42578125" customWidth="1"/>
    <col min="13559" max="13559" width="32.28515625" bestFit="1" customWidth="1"/>
    <col min="13560" max="13571" width="11.42578125" customWidth="1"/>
    <col min="13815" max="13815" width="32.28515625" bestFit="1" customWidth="1"/>
    <col min="13816" max="13827" width="11.42578125" customWidth="1"/>
    <col min="14071" max="14071" width="32.28515625" bestFit="1" customWidth="1"/>
    <col min="14072" max="14083" width="11.42578125" customWidth="1"/>
    <col min="14327" max="14327" width="32.28515625" bestFit="1" customWidth="1"/>
    <col min="14328" max="14339" width="11.42578125" customWidth="1"/>
    <col min="14583" max="14583" width="32.28515625" bestFit="1" customWidth="1"/>
    <col min="14584" max="14595" width="11.42578125" customWidth="1"/>
    <col min="14839" max="14839" width="32.28515625" bestFit="1" customWidth="1"/>
    <col min="14840" max="14851" width="11.42578125" customWidth="1"/>
    <col min="15095" max="15095" width="32.28515625" bestFit="1" customWidth="1"/>
    <col min="15096" max="15107" width="11.42578125" customWidth="1"/>
    <col min="15351" max="15351" width="32.28515625" bestFit="1" customWidth="1"/>
    <col min="15352" max="15363" width="11.42578125" customWidth="1"/>
    <col min="15607" max="15607" width="32.28515625" bestFit="1" customWidth="1"/>
    <col min="15608" max="15619" width="11.42578125" customWidth="1"/>
    <col min="15863" max="15863" width="32.28515625" bestFit="1" customWidth="1"/>
    <col min="15864" max="15875" width="11.42578125" customWidth="1"/>
    <col min="16119" max="16119" width="32.28515625" bestFit="1" customWidth="1"/>
    <col min="16120" max="16131" width="11.42578125" customWidth="1"/>
  </cols>
  <sheetData>
    <row r="3" spans="2:7">
      <c r="B3" s="2" t="s">
        <v>44</v>
      </c>
    </row>
    <row r="4" spans="2:7">
      <c r="B4" s="39" t="s">
        <v>26</v>
      </c>
      <c r="C4" s="4"/>
    </row>
    <row r="5" spans="2:7">
      <c r="C5" s="52"/>
    </row>
    <row r="6" spans="2:7" ht="38.1" customHeight="1">
      <c r="B6" s="53" t="s">
        <v>45</v>
      </c>
      <c r="C6" s="54" t="s">
        <v>3</v>
      </c>
      <c r="D6" s="55" t="s">
        <v>4</v>
      </c>
      <c r="E6" s="54" t="s">
        <v>5</v>
      </c>
      <c r="F6" s="54" t="s">
        <v>6</v>
      </c>
      <c r="G6" s="54" t="s">
        <v>7</v>
      </c>
    </row>
    <row r="7" spans="2:7" s="56" customFormat="1">
      <c r="C7" s="57" t="s">
        <v>8</v>
      </c>
      <c r="D7" s="58" t="s">
        <v>8</v>
      </c>
      <c r="E7" s="57" t="s">
        <v>8</v>
      </c>
      <c r="F7" s="57" t="s">
        <v>8</v>
      </c>
      <c r="G7" s="57" t="s">
        <v>8</v>
      </c>
    </row>
    <row r="8" spans="2:7">
      <c r="B8" s="75" t="s">
        <v>46</v>
      </c>
      <c r="C8" s="59">
        <v>39868</v>
      </c>
      <c r="D8" s="60">
        <v>36165</v>
      </c>
      <c r="E8" s="59">
        <v>44387</v>
      </c>
      <c r="F8" s="59">
        <v>48464</v>
      </c>
      <c r="G8" s="59">
        <v>47474</v>
      </c>
    </row>
    <row r="9" spans="2:7">
      <c r="B9" s="75" t="s">
        <v>47</v>
      </c>
      <c r="C9" s="59">
        <v>166318</v>
      </c>
      <c r="D9" s="60">
        <v>141694</v>
      </c>
      <c r="E9" s="59">
        <v>134886</v>
      </c>
      <c r="F9" s="59">
        <v>137733</v>
      </c>
      <c r="G9" s="59">
        <v>151397</v>
      </c>
    </row>
    <row r="10" spans="2:7" ht="20.100000000000001" customHeight="1">
      <c r="B10" s="77" t="s">
        <v>48</v>
      </c>
      <c r="C10" s="62">
        <v>206186</v>
      </c>
      <c r="D10" s="61">
        <v>177859</v>
      </c>
      <c r="E10" s="62">
        <v>179273</v>
      </c>
      <c r="F10" s="62">
        <v>186197</v>
      </c>
      <c r="G10" s="62">
        <v>198871</v>
      </c>
    </row>
    <row r="11" spans="2:7">
      <c r="B11" s="75" t="s">
        <v>49</v>
      </c>
      <c r="C11" s="63">
        <v>497653</v>
      </c>
      <c r="D11" s="64">
        <v>488801</v>
      </c>
      <c r="E11" s="63">
        <v>478541</v>
      </c>
      <c r="F11" s="63">
        <v>454590.73499999999</v>
      </c>
      <c r="G11" s="63">
        <v>433699</v>
      </c>
    </row>
    <row r="12" spans="2:7">
      <c r="B12" s="75" t="s">
        <v>50</v>
      </c>
      <c r="C12" s="63">
        <v>358403</v>
      </c>
      <c r="D12" s="64">
        <v>347922</v>
      </c>
      <c r="E12" s="63">
        <v>334222</v>
      </c>
      <c r="F12" s="63">
        <v>324636.46799999999</v>
      </c>
      <c r="G12" s="63">
        <v>294248</v>
      </c>
    </row>
    <row r="13" spans="2:7" ht="20.100000000000001" customHeight="1">
      <c r="B13" s="77" t="s">
        <v>51</v>
      </c>
      <c r="C13" s="48">
        <v>856056</v>
      </c>
      <c r="D13" s="61">
        <v>836723</v>
      </c>
      <c r="E13" s="62">
        <v>812763</v>
      </c>
      <c r="F13" s="62">
        <v>779227.20299999998</v>
      </c>
      <c r="G13" s="62">
        <v>727947</v>
      </c>
    </row>
    <row r="14" spans="2:7" ht="20.100000000000001" customHeight="1">
      <c r="B14" s="77" t="s">
        <v>52</v>
      </c>
      <c r="C14" s="48">
        <v>1062242</v>
      </c>
      <c r="D14" s="61">
        <v>1014582</v>
      </c>
      <c r="E14" s="48">
        <v>992036</v>
      </c>
      <c r="F14" s="48">
        <v>965424.20299999998</v>
      </c>
      <c r="G14" s="48">
        <v>926818</v>
      </c>
    </row>
    <row r="15" spans="2:7" s="1" customFormat="1" ht="9.9499999999999993" customHeight="1">
      <c r="B15" s="28"/>
      <c r="C15" s="65"/>
      <c r="D15" s="65"/>
      <c r="E15" s="65"/>
      <c r="F15" s="65"/>
      <c r="G15" s="65"/>
    </row>
    <row r="16" spans="2:7">
      <c r="B16" s="75" t="s">
        <v>53</v>
      </c>
      <c r="C16" s="20">
        <v>51232</v>
      </c>
      <c r="D16" s="60">
        <v>38098</v>
      </c>
      <c r="E16" s="59">
        <v>37961</v>
      </c>
      <c r="F16" s="59">
        <v>36005.949999999997</v>
      </c>
      <c r="G16" s="59">
        <v>36466</v>
      </c>
    </row>
    <row r="17" spans="2:7">
      <c r="B17" s="75" t="s">
        <v>54</v>
      </c>
      <c r="C17" s="20"/>
      <c r="D17" s="60"/>
      <c r="E17" s="59"/>
      <c r="F17" s="59"/>
      <c r="G17" s="59"/>
    </row>
    <row r="18" spans="2:7">
      <c r="B18" s="75" t="s">
        <v>55</v>
      </c>
      <c r="C18" s="18">
        <v>107702</v>
      </c>
      <c r="D18" s="17">
        <v>87503</v>
      </c>
      <c r="E18" s="35">
        <v>83754</v>
      </c>
      <c r="F18" s="35">
        <v>73378.05</v>
      </c>
      <c r="G18" s="35">
        <v>64202</v>
      </c>
    </row>
    <row r="19" spans="2:7">
      <c r="B19" s="77" t="s">
        <v>56</v>
      </c>
      <c r="C19" s="66">
        <v>158934</v>
      </c>
      <c r="D19" s="67">
        <v>125601</v>
      </c>
      <c r="E19" s="68">
        <v>121715</v>
      </c>
      <c r="F19" s="68">
        <v>109384</v>
      </c>
      <c r="G19" s="68">
        <v>100668</v>
      </c>
    </row>
    <row r="20" spans="2:7">
      <c r="B20" s="75" t="s">
        <v>57</v>
      </c>
      <c r="C20" s="20">
        <v>129558</v>
      </c>
      <c r="D20" s="60">
        <v>128017</v>
      </c>
      <c r="E20" s="69">
        <v>121840</v>
      </c>
      <c r="F20" s="59">
        <v>126034.4</v>
      </c>
      <c r="G20" s="59">
        <v>133956</v>
      </c>
    </row>
    <row r="21" spans="2:7">
      <c r="B21" s="75" t="s">
        <v>54</v>
      </c>
      <c r="C21" s="20"/>
      <c r="D21" s="60"/>
      <c r="E21" s="69"/>
      <c r="F21" s="59"/>
      <c r="G21" s="59"/>
    </row>
    <row r="22" spans="2:7" ht="20.100000000000001" customHeight="1">
      <c r="B22" s="75" t="s">
        <v>58</v>
      </c>
      <c r="C22" s="18">
        <v>95929</v>
      </c>
      <c r="D22" s="17">
        <v>94990</v>
      </c>
      <c r="E22" s="35">
        <v>93753</v>
      </c>
      <c r="F22" s="35">
        <v>91008.6</v>
      </c>
      <c r="G22" s="35">
        <v>55113</v>
      </c>
    </row>
    <row r="23" spans="2:7" s="1" customFormat="1" ht="9.9499999999999993" customHeight="1">
      <c r="B23" s="77" t="s">
        <v>59</v>
      </c>
      <c r="C23" s="66">
        <v>225487</v>
      </c>
      <c r="D23" s="67">
        <v>223007</v>
      </c>
      <c r="E23" s="70">
        <v>215593</v>
      </c>
      <c r="F23" s="70">
        <v>217043</v>
      </c>
      <c r="G23" s="70">
        <v>189069</v>
      </c>
    </row>
    <row r="24" spans="2:7">
      <c r="B24" s="77" t="s">
        <v>60</v>
      </c>
      <c r="C24" s="48">
        <v>384421</v>
      </c>
      <c r="D24" s="61">
        <v>348608</v>
      </c>
      <c r="E24" s="48">
        <v>337308</v>
      </c>
      <c r="F24" s="48">
        <v>326427</v>
      </c>
      <c r="G24" s="48">
        <v>289737</v>
      </c>
    </row>
    <row r="25" spans="2:7">
      <c r="B25" s="28"/>
      <c r="C25" s="65"/>
      <c r="D25" s="65"/>
      <c r="E25" s="65"/>
      <c r="F25" s="65"/>
      <c r="G25" s="65"/>
    </row>
    <row r="26" spans="2:7" ht="20.100000000000001" customHeight="1">
      <c r="B26" s="75" t="s">
        <v>61</v>
      </c>
      <c r="C26" s="18">
        <v>667598</v>
      </c>
      <c r="D26" s="17">
        <v>655982</v>
      </c>
      <c r="E26" s="35">
        <v>645176</v>
      </c>
      <c r="F26" s="35">
        <v>629710</v>
      </c>
      <c r="G26" s="35">
        <v>628341</v>
      </c>
    </row>
    <row r="27" spans="2:7" ht="20.100000000000001" customHeight="1">
      <c r="B27" s="75" t="s">
        <v>62</v>
      </c>
      <c r="C27" s="18">
        <v>10223</v>
      </c>
      <c r="D27" s="17">
        <v>9992</v>
      </c>
      <c r="E27" s="35">
        <v>9552</v>
      </c>
      <c r="F27" s="35">
        <v>9287</v>
      </c>
      <c r="G27" s="35">
        <v>8740</v>
      </c>
    </row>
    <row r="28" spans="2:7">
      <c r="B28" s="77" t="s">
        <v>63</v>
      </c>
      <c r="C28" s="48">
        <v>677821</v>
      </c>
      <c r="D28" s="61">
        <v>665974</v>
      </c>
      <c r="E28" s="71">
        <v>654728</v>
      </c>
      <c r="F28" s="71">
        <v>638997</v>
      </c>
      <c r="G28" s="71">
        <v>637081</v>
      </c>
    </row>
    <row r="29" spans="2:7">
      <c r="B29" s="77" t="s">
        <v>64</v>
      </c>
      <c r="C29" s="48">
        <v>1062242</v>
      </c>
      <c r="D29" s="61">
        <v>1014582</v>
      </c>
      <c r="E29" s="48">
        <v>992036</v>
      </c>
      <c r="F29" s="48">
        <v>965424</v>
      </c>
      <c r="G29" s="48">
        <v>926818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H44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38" customWidth="1"/>
    <col min="2" max="2" width="34.42578125" customWidth="1"/>
    <col min="3" max="3" width="11.42578125" customWidth="1"/>
    <col min="4" max="242" width="11.42578125" style="38"/>
    <col min="243" max="243" width="5.28515625" style="38" customWidth="1"/>
    <col min="244" max="244" width="34.42578125" style="38" customWidth="1"/>
    <col min="245" max="259" width="11.42578125" style="38" customWidth="1"/>
    <col min="260" max="498" width="11.42578125" style="38"/>
    <col min="499" max="499" width="5.28515625" style="38" customWidth="1"/>
    <col min="500" max="500" width="34.42578125" style="38" customWidth="1"/>
    <col min="501" max="515" width="11.42578125" style="38" customWidth="1"/>
    <col min="516" max="754" width="11.42578125" style="38"/>
    <col min="755" max="755" width="5.28515625" style="38" customWidth="1"/>
    <col min="756" max="756" width="34.42578125" style="38" customWidth="1"/>
    <col min="757" max="771" width="11.42578125" style="38" customWidth="1"/>
    <col min="772" max="1010" width="11.42578125" style="38"/>
    <col min="1011" max="1011" width="5.28515625" style="38" customWidth="1"/>
    <col min="1012" max="1012" width="34.42578125" style="38" customWidth="1"/>
    <col min="1013" max="1027" width="11.42578125" style="38" customWidth="1"/>
    <col min="1028" max="1266" width="11.42578125" style="38"/>
    <col min="1267" max="1267" width="5.28515625" style="38" customWidth="1"/>
    <col min="1268" max="1268" width="34.42578125" style="38" customWidth="1"/>
    <col min="1269" max="1283" width="11.42578125" style="38" customWidth="1"/>
    <col min="1284" max="1522" width="11.42578125" style="38"/>
    <col min="1523" max="1523" width="5.28515625" style="38" customWidth="1"/>
    <col min="1524" max="1524" width="34.42578125" style="38" customWidth="1"/>
    <col min="1525" max="1539" width="11.42578125" style="38" customWidth="1"/>
    <col min="1540" max="1778" width="11.42578125" style="38"/>
    <col min="1779" max="1779" width="5.28515625" style="38" customWidth="1"/>
    <col min="1780" max="1780" width="34.42578125" style="38" customWidth="1"/>
    <col min="1781" max="1795" width="11.42578125" style="38" customWidth="1"/>
    <col min="1796" max="2034" width="11.42578125" style="38"/>
    <col min="2035" max="2035" width="5.28515625" style="38" customWidth="1"/>
    <col min="2036" max="2036" width="34.42578125" style="38" customWidth="1"/>
    <col min="2037" max="2051" width="11.42578125" style="38" customWidth="1"/>
    <col min="2052" max="2290" width="11.42578125" style="38"/>
    <col min="2291" max="2291" width="5.28515625" style="38" customWidth="1"/>
    <col min="2292" max="2292" width="34.42578125" style="38" customWidth="1"/>
    <col min="2293" max="2307" width="11.42578125" style="38" customWidth="1"/>
    <col min="2308" max="2546" width="11.42578125" style="38"/>
    <col min="2547" max="2547" width="5.28515625" style="38" customWidth="1"/>
    <col min="2548" max="2548" width="34.42578125" style="38" customWidth="1"/>
    <col min="2549" max="2563" width="11.42578125" style="38" customWidth="1"/>
    <col min="2564" max="2802" width="11.42578125" style="38"/>
    <col min="2803" max="2803" width="5.28515625" style="38" customWidth="1"/>
    <col min="2804" max="2804" width="34.42578125" style="38" customWidth="1"/>
    <col min="2805" max="2819" width="11.42578125" style="38" customWidth="1"/>
    <col min="2820" max="3058" width="11.42578125" style="38"/>
    <col min="3059" max="3059" width="5.28515625" style="38" customWidth="1"/>
    <col min="3060" max="3060" width="34.42578125" style="38" customWidth="1"/>
    <col min="3061" max="3075" width="11.42578125" style="38" customWidth="1"/>
    <col min="3076" max="3314" width="11.42578125" style="38"/>
    <col min="3315" max="3315" width="5.28515625" style="38" customWidth="1"/>
    <col min="3316" max="3316" width="34.42578125" style="38" customWidth="1"/>
    <col min="3317" max="3331" width="11.42578125" style="38" customWidth="1"/>
    <col min="3332" max="3570" width="11.42578125" style="38"/>
    <col min="3571" max="3571" width="5.28515625" style="38" customWidth="1"/>
    <col min="3572" max="3572" width="34.42578125" style="38" customWidth="1"/>
    <col min="3573" max="3587" width="11.42578125" style="38" customWidth="1"/>
    <col min="3588" max="3826" width="11.42578125" style="38"/>
    <col min="3827" max="3827" width="5.28515625" style="38" customWidth="1"/>
    <col min="3828" max="3828" width="34.42578125" style="38" customWidth="1"/>
    <col min="3829" max="3843" width="11.42578125" style="38" customWidth="1"/>
    <col min="3844" max="4082" width="11.42578125" style="38"/>
    <col min="4083" max="4083" width="5.28515625" style="38" customWidth="1"/>
    <col min="4084" max="4084" width="34.42578125" style="38" customWidth="1"/>
    <col min="4085" max="4099" width="11.42578125" style="38" customWidth="1"/>
    <col min="4100" max="4338" width="11.42578125" style="38"/>
    <col min="4339" max="4339" width="5.28515625" style="38" customWidth="1"/>
    <col min="4340" max="4340" width="34.42578125" style="38" customWidth="1"/>
    <col min="4341" max="4355" width="11.42578125" style="38" customWidth="1"/>
    <col min="4356" max="4594" width="11.42578125" style="38"/>
    <col min="4595" max="4595" width="5.28515625" style="38" customWidth="1"/>
    <col min="4596" max="4596" width="34.42578125" style="38" customWidth="1"/>
    <col min="4597" max="4611" width="11.42578125" style="38" customWidth="1"/>
    <col min="4612" max="4850" width="11.42578125" style="38"/>
    <col min="4851" max="4851" width="5.28515625" style="38" customWidth="1"/>
    <col min="4852" max="4852" width="34.42578125" style="38" customWidth="1"/>
    <col min="4853" max="4867" width="11.42578125" style="38" customWidth="1"/>
    <col min="4868" max="5106" width="11.42578125" style="38"/>
    <col min="5107" max="5107" width="5.28515625" style="38" customWidth="1"/>
    <col min="5108" max="5108" width="34.42578125" style="38" customWidth="1"/>
    <col min="5109" max="5123" width="11.42578125" style="38" customWidth="1"/>
    <col min="5124" max="5362" width="11.42578125" style="38"/>
    <col min="5363" max="5363" width="5.28515625" style="38" customWidth="1"/>
    <col min="5364" max="5364" width="34.42578125" style="38" customWidth="1"/>
    <col min="5365" max="5379" width="11.42578125" style="38" customWidth="1"/>
    <col min="5380" max="5618" width="11.42578125" style="38"/>
    <col min="5619" max="5619" width="5.28515625" style="38" customWidth="1"/>
    <col min="5620" max="5620" width="34.42578125" style="38" customWidth="1"/>
    <col min="5621" max="5635" width="11.42578125" style="38" customWidth="1"/>
    <col min="5636" max="5874" width="11.42578125" style="38"/>
    <col min="5875" max="5875" width="5.28515625" style="38" customWidth="1"/>
    <col min="5876" max="5876" width="34.42578125" style="38" customWidth="1"/>
    <col min="5877" max="5891" width="11.42578125" style="38" customWidth="1"/>
    <col min="5892" max="6130" width="11.42578125" style="38"/>
    <col min="6131" max="6131" width="5.28515625" style="38" customWidth="1"/>
    <col min="6132" max="6132" width="34.42578125" style="38" customWidth="1"/>
    <col min="6133" max="6147" width="11.42578125" style="38" customWidth="1"/>
    <col min="6148" max="6386" width="11.42578125" style="38"/>
    <col min="6387" max="6387" width="5.28515625" style="38" customWidth="1"/>
    <col min="6388" max="6388" width="34.42578125" style="38" customWidth="1"/>
    <col min="6389" max="6403" width="11.42578125" style="38" customWidth="1"/>
    <col min="6404" max="6642" width="11.42578125" style="38"/>
    <col min="6643" max="6643" width="5.28515625" style="38" customWidth="1"/>
    <col min="6644" max="6644" width="34.42578125" style="38" customWidth="1"/>
    <col min="6645" max="6659" width="11.42578125" style="38" customWidth="1"/>
    <col min="6660" max="6898" width="11.42578125" style="38"/>
    <col min="6899" max="6899" width="5.28515625" style="38" customWidth="1"/>
    <col min="6900" max="6900" width="34.42578125" style="38" customWidth="1"/>
    <col min="6901" max="6915" width="11.42578125" style="38" customWidth="1"/>
    <col min="6916" max="7154" width="11.42578125" style="38"/>
    <col min="7155" max="7155" width="5.28515625" style="38" customWidth="1"/>
    <col min="7156" max="7156" width="34.42578125" style="38" customWidth="1"/>
    <col min="7157" max="7171" width="11.42578125" style="38" customWidth="1"/>
    <col min="7172" max="7410" width="11.42578125" style="38"/>
    <col min="7411" max="7411" width="5.28515625" style="38" customWidth="1"/>
    <col min="7412" max="7412" width="34.42578125" style="38" customWidth="1"/>
    <col min="7413" max="7427" width="11.42578125" style="38" customWidth="1"/>
    <col min="7428" max="7666" width="11.42578125" style="38"/>
    <col min="7667" max="7667" width="5.28515625" style="38" customWidth="1"/>
    <col min="7668" max="7668" width="34.42578125" style="38" customWidth="1"/>
    <col min="7669" max="7683" width="11.42578125" style="38" customWidth="1"/>
    <col min="7684" max="7922" width="11.42578125" style="38"/>
    <col min="7923" max="7923" width="5.28515625" style="38" customWidth="1"/>
    <col min="7924" max="7924" width="34.42578125" style="38" customWidth="1"/>
    <col min="7925" max="7939" width="11.42578125" style="38" customWidth="1"/>
    <col min="7940" max="8178" width="11.42578125" style="38"/>
    <col min="8179" max="8179" width="5.28515625" style="38" customWidth="1"/>
    <col min="8180" max="8180" width="34.42578125" style="38" customWidth="1"/>
    <col min="8181" max="8195" width="11.42578125" style="38" customWidth="1"/>
    <col min="8196" max="8434" width="11.42578125" style="38"/>
    <col min="8435" max="8435" width="5.28515625" style="38" customWidth="1"/>
    <col min="8436" max="8436" width="34.42578125" style="38" customWidth="1"/>
    <col min="8437" max="8451" width="11.42578125" style="38" customWidth="1"/>
    <col min="8452" max="8690" width="11.42578125" style="38"/>
    <col min="8691" max="8691" width="5.28515625" style="38" customWidth="1"/>
    <col min="8692" max="8692" width="34.42578125" style="38" customWidth="1"/>
    <col min="8693" max="8707" width="11.42578125" style="38" customWidth="1"/>
    <col min="8708" max="8946" width="11.42578125" style="38"/>
    <col min="8947" max="8947" width="5.28515625" style="38" customWidth="1"/>
    <col min="8948" max="8948" width="34.42578125" style="38" customWidth="1"/>
    <col min="8949" max="8963" width="11.42578125" style="38" customWidth="1"/>
    <col min="8964" max="9202" width="11.42578125" style="38"/>
    <col min="9203" max="9203" width="5.28515625" style="38" customWidth="1"/>
    <col min="9204" max="9204" width="34.42578125" style="38" customWidth="1"/>
    <col min="9205" max="9219" width="11.42578125" style="38" customWidth="1"/>
    <col min="9220" max="9458" width="11.42578125" style="38"/>
    <col min="9459" max="9459" width="5.28515625" style="38" customWidth="1"/>
    <col min="9460" max="9460" width="34.42578125" style="38" customWidth="1"/>
    <col min="9461" max="9475" width="11.42578125" style="38" customWidth="1"/>
    <col min="9476" max="9714" width="11.42578125" style="38"/>
    <col min="9715" max="9715" width="5.28515625" style="38" customWidth="1"/>
    <col min="9716" max="9716" width="34.42578125" style="38" customWidth="1"/>
    <col min="9717" max="9731" width="11.42578125" style="38" customWidth="1"/>
    <col min="9732" max="9970" width="11.42578125" style="38"/>
    <col min="9971" max="9971" width="5.28515625" style="38" customWidth="1"/>
    <col min="9972" max="9972" width="34.42578125" style="38" customWidth="1"/>
    <col min="9973" max="9987" width="11.42578125" style="38" customWidth="1"/>
    <col min="9988" max="10226" width="11.42578125" style="38"/>
    <col min="10227" max="10227" width="5.28515625" style="38" customWidth="1"/>
    <col min="10228" max="10228" width="34.42578125" style="38" customWidth="1"/>
    <col min="10229" max="10243" width="11.42578125" style="38" customWidth="1"/>
    <col min="10244" max="10482" width="11.42578125" style="38"/>
    <col min="10483" max="10483" width="5.28515625" style="38" customWidth="1"/>
    <col min="10484" max="10484" width="34.42578125" style="38" customWidth="1"/>
    <col min="10485" max="10499" width="11.42578125" style="38" customWidth="1"/>
    <col min="10500" max="10738" width="11.42578125" style="38"/>
    <col min="10739" max="10739" width="5.28515625" style="38" customWidth="1"/>
    <col min="10740" max="10740" width="34.42578125" style="38" customWidth="1"/>
    <col min="10741" max="10755" width="11.42578125" style="38" customWidth="1"/>
    <col min="10756" max="10994" width="11.42578125" style="38"/>
    <col min="10995" max="10995" width="5.28515625" style="38" customWidth="1"/>
    <col min="10996" max="10996" width="34.42578125" style="38" customWidth="1"/>
    <col min="10997" max="11011" width="11.42578125" style="38" customWidth="1"/>
    <col min="11012" max="11250" width="11.42578125" style="38"/>
    <col min="11251" max="11251" width="5.28515625" style="38" customWidth="1"/>
    <col min="11252" max="11252" width="34.42578125" style="38" customWidth="1"/>
    <col min="11253" max="11267" width="11.42578125" style="38" customWidth="1"/>
    <col min="11268" max="11506" width="11.42578125" style="38"/>
    <col min="11507" max="11507" width="5.28515625" style="38" customWidth="1"/>
    <col min="11508" max="11508" width="34.42578125" style="38" customWidth="1"/>
    <col min="11509" max="11523" width="11.42578125" style="38" customWidth="1"/>
    <col min="11524" max="11762" width="11.42578125" style="38"/>
    <col min="11763" max="11763" width="5.28515625" style="38" customWidth="1"/>
    <col min="11764" max="11764" width="34.42578125" style="38" customWidth="1"/>
    <col min="11765" max="11779" width="11.42578125" style="38" customWidth="1"/>
    <col min="11780" max="12018" width="11.42578125" style="38"/>
    <col min="12019" max="12019" width="5.28515625" style="38" customWidth="1"/>
    <col min="12020" max="12020" width="34.42578125" style="38" customWidth="1"/>
    <col min="12021" max="12035" width="11.42578125" style="38" customWidth="1"/>
    <col min="12036" max="12274" width="11.42578125" style="38"/>
    <col min="12275" max="12275" width="5.28515625" style="38" customWidth="1"/>
    <col min="12276" max="12276" width="34.42578125" style="38" customWidth="1"/>
    <col min="12277" max="12291" width="11.42578125" style="38" customWidth="1"/>
    <col min="12292" max="12530" width="11.42578125" style="38"/>
    <col min="12531" max="12531" width="5.28515625" style="38" customWidth="1"/>
    <col min="12532" max="12532" width="34.42578125" style="38" customWidth="1"/>
    <col min="12533" max="12547" width="11.42578125" style="38" customWidth="1"/>
    <col min="12548" max="12786" width="11.42578125" style="38"/>
    <col min="12787" max="12787" width="5.28515625" style="38" customWidth="1"/>
    <col min="12788" max="12788" width="34.42578125" style="38" customWidth="1"/>
    <col min="12789" max="12803" width="11.42578125" style="38" customWidth="1"/>
    <col min="12804" max="13042" width="11.42578125" style="38"/>
    <col min="13043" max="13043" width="5.28515625" style="38" customWidth="1"/>
    <col min="13044" max="13044" width="34.42578125" style="38" customWidth="1"/>
    <col min="13045" max="13059" width="11.42578125" style="38" customWidth="1"/>
    <col min="13060" max="13298" width="11.42578125" style="38"/>
    <col min="13299" max="13299" width="5.28515625" style="38" customWidth="1"/>
    <col min="13300" max="13300" width="34.42578125" style="38" customWidth="1"/>
    <col min="13301" max="13315" width="11.42578125" style="38" customWidth="1"/>
    <col min="13316" max="13554" width="11.42578125" style="38"/>
    <col min="13555" max="13555" width="5.28515625" style="38" customWidth="1"/>
    <col min="13556" max="13556" width="34.42578125" style="38" customWidth="1"/>
    <col min="13557" max="13571" width="11.42578125" style="38" customWidth="1"/>
    <col min="13572" max="13810" width="11.42578125" style="38"/>
    <col min="13811" max="13811" width="5.28515625" style="38" customWidth="1"/>
    <col min="13812" max="13812" width="34.42578125" style="38" customWidth="1"/>
    <col min="13813" max="13827" width="11.42578125" style="38" customWidth="1"/>
    <col min="13828" max="14066" width="11.42578125" style="38"/>
    <col min="14067" max="14067" width="5.28515625" style="38" customWidth="1"/>
    <col min="14068" max="14068" width="34.42578125" style="38" customWidth="1"/>
    <col min="14069" max="14083" width="11.42578125" style="38" customWidth="1"/>
    <col min="14084" max="14322" width="11.42578125" style="38"/>
    <col min="14323" max="14323" width="5.28515625" style="38" customWidth="1"/>
    <col min="14324" max="14324" width="34.42578125" style="38" customWidth="1"/>
    <col min="14325" max="14339" width="11.42578125" style="38" customWidth="1"/>
    <col min="14340" max="14578" width="11.42578125" style="38"/>
    <col min="14579" max="14579" width="5.28515625" style="38" customWidth="1"/>
    <col min="14580" max="14580" width="34.42578125" style="38" customWidth="1"/>
    <col min="14581" max="14595" width="11.42578125" style="38" customWidth="1"/>
    <col min="14596" max="14834" width="11.42578125" style="38"/>
    <col min="14835" max="14835" width="5.28515625" style="38" customWidth="1"/>
    <col min="14836" max="14836" width="34.42578125" style="38" customWidth="1"/>
    <col min="14837" max="14851" width="11.42578125" style="38" customWidth="1"/>
    <col min="14852" max="15090" width="11.42578125" style="38"/>
    <col min="15091" max="15091" width="5.28515625" style="38" customWidth="1"/>
    <col min="15092" max="15092" width="34.42578125" style="38" customWidth="1"/>
    <col min="15093" max="15107" width="11.42578125" style="38" customWidth="1"/>
    <col min="15108" max="15346" width="11.42578125" style="38"/>
    <col min="15347" max="15347" width="5.28515625" style="38" customWidth="1"/>
    <col min="15348" max="15348" width="34.42578125" style="38" customWidth="1"/>
    <col min="15349" max="15363" width="11.42578125" style="38" customWidth="1"/>
    <col min="15364" max="15602" width="11.42578125" style="38"/>
    <col min="15603" max="15603" width="5.28515625" style="38" customWidth="1"/>
    <col min="15604" max="15604" width="34.42578125" style="38" customWidth="1"/>
    <col min="15605" max="15619" width="11.42578125" style="38" customWidth="1"/>
    <col min="15620" max="15858" width="11.42578125" style="38"/>
    <col min="15859" max="15859" width="5.28515625" style="38" customWidth="1"/>
    <col min="15860" max="15860" width="34.42578125" style="38" customWidth="1"/>
    <col min="15861" max="15875" width="11.42578125" style="38" customWidth="1"/>
    <col min="15876" max="16114" width="11.42578125" style="38"/>
    <col min="16115" max="16115" width="5.28515625" style="38" customWidth="1"/>
    <col min="16116" max="16116" width="34.42578125" style="38" customWidth="1"/>
    <col min="16117" max="16131" width="11.42578125" style="38" customWidth="1"/>
    <col min="16132" max="16384" width="11.42578125" style="38"/>
  </cols>
  <sheetData>
    <row r="3" spans="2:8">
      <c r="B3" s="2" t="s">
        <v>25</v>
      </c>
    </row>
    <row r="4" spans="2:8">
      <c r="B4" s="39" t="s">
        <v>26</v>
      </c>
      <c r="C4" s="40"/>
    </row>
    <row r="6" spans="2:8" ht="18.95" customHeight="1">
      <c r="B6" s="79"/>
      <c r="C6" s="83" t="s">
        <v>3</v>
      </c>
      <c r="D6" s="79">
        <v>2012</v>
      </c>
      <c r="E6" s="82" t="s">
        <v>4</v>
      </c>
      <c r="F6" s="80" t="s">
        <v>5</v>
      </c>
      <c r="G6" s="81" t="s">
        <v>6</v>
      </c>
      <c r="H6" s="82" t="s">
        <v>7</v>
      </c>
    </row>
    <row r="7" spans="2:8" ht="18.95" customHeight="1">
      <c r="B7" s="79"/>
      <c r="C7" s="83"/>
      <c r="D7" s="79"/>
      <c r="E7" s="84"/>
      <c r="F7" s="80"/>
      <c r="G7" s="81"/>
      <c r="H7" s="82"/>
    </row>
    <row r="8" spans="2:8" s="41" customFormat="1">
      <c r="B8" s="10"/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</row>
    <row r="9" spans="2:8" s="42" customFormat="1">
      <c r="B9" s="74" t="s">
        <v>10</v>
      </c>
      <c r="C9" s="29">
        <v>120791</v>
      </c>
      <c r="D9" s="17">
        <f>SUM(E9:H9)</f>
        <v>448047</v>
      </c>
      <c r="E9" s="29">
        <v>116365</v>
      </c>
      <c r="F9" s="29">
        <v>111191</v>
      </c>
      <c r="G9" s="29">
        <v>109934</v>
      </c>
      <c r="H9" s="29">
        <v>110557</v>
      </c>
    </row>
    <row r="10" spans="2:8" s="42" customFormat="1">
      <c r="B10" s="75" t="s">
        <v>11</v>
      </c>
      <c r="C10" s="18">
        <v>-91328</v>
      </c>
      <c r="D10" s="17">
        <f t="shared" ref="D10:D24" si="0">SUM(E10:H10)</f>
        <v>-338112</v>
      </c>
      <c r="E10" s="18">
        <v>-88377</v>
      </c>
      <c r="F10" s="18">
        <v>-84589</v>
      </c>
      <c r="G10" s="18">
        <v>-82650</v>
      </c>
      <c r="H10" s="18">
        <v>-82496</v>
      </c>
    </row>
    <row r="11" spans="2:8" s="42" customFormat="1">
      <c r="B11" s="75" t="s">
        <v>12</v>
      </c>
      <c r="C11" s="29">
        <v>29463</v>
      </c>
      <c r="D11" s="17">
        <f t="shared" si="0"/>
        <v>109935</v>
      </c>
      <c r="E11" s="29">
        <v>27988</v>
      </c>
      <c r="F11" s="29">
        <v>26602</v>
      </c>
      <c r="G11" s="29">
        <v>27284</v>
      </c>
      <c r="H11" s="29">
        <v>28061</v>
      </c>
    </row>
    <row r="12" spans="2:8" s="42" customFormat="1">
      <c r="B12" s="75" t="s">
        <v>13</v>
      </c>
      <c r="C12" s="18">
        <v>-13789</v>
      </c>
      <c r="D12" s="17">
        <f t="shared" si="0"/>
        <v>-57708</v>
      </c>
      <c r="E12" s="18">
        <v>-16214</v>
      </c>
      <c r="F12" s="18">
        <v>-14713</v>
      </c>
      <c r="G12" s="18">
        <v>-13198</v>
      </c>
      <c r="H12" s="18">
        <v>-13583</v>
      </c>
    </row>
    <row r="13" spans="2:8" s="42" customFormat="1">
      <c r="B13" s="76" t="s">
        <v>14</v>
      </c>
      <c r="C13" s="43">
        <v>15674</v>
      </c>
      <c r="D13" s="44">
        <f t="shared" si="0"/>
        <v>52227</v>
      </c>
      <c r="E13" s="43">
        <v>11774</v>
      </c>
      <c r="F13" s="43">
        <v>11889</v>
      </c>
      <c r="G13" s="43">
        <v>14086</v>
      </c>
      <c r="H13" s="43">
        <v>14478</v>
      </c>
    </row>
    <row r="14" spans="2:8" s="42" customFormat="1">
      <c r="B14" s="75" t="s">
        <v>27</v>
      </c>
      <c r="C14" s="29">
        <v>543</v>
      </c>
      <c r="D14" s="17">
        <f t="shared" si="0"/>
        <v>6950</v>
      </c>
      <c r="E14" s="29">
        <v>4881</v>
      </c>
      <c r="F14" s="29">
        <v>-1492</v>
      </c>
      <c r="G14" s="29">
        <v>2990</v>
      </c>
      <c r="H14" s="29">
        <v>571</v>
      </c>
    </row>
    <row r="15" spans="2:8" s="42" customFormat="1">
      <c r="B15" s="75" t="s">
        <v>28</v>
      </c>
      <c r="C15" s="29">
        <v>1405</v>
      </c>
      <c r="D15" s="17">
        <f t="shared" si="0"/>
        <v>7538</v>
      </c>
      <c r="E15" s="29">
        <v>2455</v>
      </c>
      <c r="F15" s="29">
        <v>1710.8980000000001</v>
      </c>
      <c r="G15" s="29">
        <v>1565.1019999999999</v>
      </c>
      <c r="H15" s="29">
        <v>1807</v>
      </c>
    </row>
    <row r="16" spans="2:8" s="42" customFormat="1">
      <c r="B16" s="75" t="s">
        <v>29</v>
      </c>
      <c r="C16" s="29">
        <v>-2510</v>
      </c>
      <c r="D16" s="17">
        <f t="shared" si="0"/>
        <v>-9457</v>
      </c>
      <c r="E16" s="29">
        <v>-2405</v>
      </c>
      <c r="F16" s="29">
        <v>-2214.4260000000004</v>
      </c>
      <c r="G16" s="29">
        <v>-2446.5739999999996</v>
      </c>
      <c r="H16" s="29">
        <v>-2391</v>
      </c>
    </row>
    <row r="17" spans="2:8" s="42" customFormat="1">
      <c r="B17" s="75" t="s">
        <v>30</v>
      </c>
      <c r="C17" s="29">
        <v>5773</v>
      </c>
      <c r="D17" s="17">
        <f t="shared" si="0"/>
        <v>22234</v>
      </c>
      <c r="E17" s="29">
        <v>8253</v>
      </c>
      <c r="F17" s="29">
        <v>3204.4429999999993</v>
      </c>
      <c r="G17" s="29">
        <v>5276.5570000000007</v>
      </c>
      <c r="H17" s="29">
        <v>5500</v>
      </c>
    </row>
    <row r="18" spans="2:8" s="42" customFormat="1">
      <c r="B18" s="75" t="s">
        <v>31</v>
      </c>
      <c r="C18" s="29">
        <v>224</v>
      </c>
      <c r="D18" s="17">
        <f t="shared" si="0"/>
        <v>-1911</v>
      </c>
      <c r="E18" s="29">
        <v>-939</v>
      </c>
      <c r="F18" s="29">
        <v>1038</v>
      </c>
      <c r="G18" s="29">
        <v>-1663</v>
      </c>
      <c r="H18" s="29">
        <v>-347</v>
      </c>
    </row>
    <row r="19" spans="2:8" s="42" customFormat="1">
      <c r="B19" s="75" t="s">
        <v>32</v>
      </c>
      <c r="C19" s="29">
        <v>0</v>
      </c>
      <c r="D19" s="17">
        <f t="shared" si="0"/>
        <v>0</v>
      </c>
      <c r="E19" s="29">
        <v>-2</v>
      </c>
      <c r="F19" s="29">
        <v>-1</v>
      </c>
      <c r="G19" s="29">
        <v>-3</v>
      </c>
      <c r="H19" s="29">
        <v>6</v>
      </c>
    </row>
    <row r="20" spans="2:8" s="42" customFormat="1">
      <c r="B20" s="76" t="s">
        <v>33</v>
      </c>
      <c r="C20" s="43">
        <v>21109</v>
      </c>
      <c r="D20" s="44">
        <f t="shared" si="0"/>
        <v>77581</v>
      </c>
      <c r="E20" s="43">
        <v>24017</v>
      </c>
      <c r="F20" s="43">
        <v>14134.915000000001</v>
      </c>
      <c r="G20" s="43">
        <v>19805.084999999999</v>
      </c>
      <c r="H20" s="43">
        <v>19624</v>
      </c>
    </row>
    <row r="21" spans="2:8" s="42" customFormat="1">
      <c r="B21" s="76" t="s">
        <v>34</v>
      </c>
      <c r="C21" s="43">
        <v>-3630</v>
      </c>
      <c r="D21" s="44">
        <f t="shared" si="0"/>
        <v>-15191</v>
      </c>
      <c r="E21" s="43">
        <v>-2726</v>
      </c>
      <c r="F21" s="43">
        <v>-4871.866</v>
      </c>
      <c r="G21" s="43">
        <v>-4337.134</v>
      </c>
      <c r="H21" s="43">
        <v>-3256</v>
      </c>
    </row>
    <row r="22" spans="2:8" s="42" customFormat="1">
      <c r="B22" s="76" t="s">
        <v>35</v>
      </c>
      <c r="C22" s="43">
        <v>17479</v>
      </c>
      <c r="D22" s="44">
        <f t="shared" si="0"/>
        <v>62390</v>
      </c>
      <c r="E22" s="43">
        <v>21291</v>
      </c>
      <c r="F22" s="43">
        <v>9263.0490000000009</v>
      </c>
      <c r="G22" s="43">
        <v>15467.950999999999</v>
      </c>
      <c r="H22" s="43">
        <v>16368</v>
      </c>
    </row>
    <row r="23" spans="2:8" ht="18.95" customHeight="1">
      <c r="B23" s="75" t="s">
        <v>36</v>
      </c>
      <c r="C23" s="45">
        <v>16798</v>
      </c>
      <c r="D23" s="17">
        <f t="shared" si="0"/>
        <v>59511</v>
      </c>
      <c r="E23" s="45">
        <v>20523</v>
      </c>
      <c r="F23" s="45">
        <v>8609</v>
      </c>
      <c r="G23" s="45">
        <v>14682</v>
      </c>
      <c r="H23" s="45">
        <v>15697</v>
      </c>
    </row>
    <row r="24" spans="2:8">
      <c r="B24" s="75" t="s">
        <v>37</v>
      </c>
      <c r="C24" s="45">
        <v>681</v>
      </c>
      <c r="D24" s="17">
        <f t="shared" si="0"/>
        <v>2879</v>
      </c>
      <c r="E24" s="45">
        <v>768</v>
      </c>
      <c r="F24" s="45">
        <v>653.98600000000442</v>
      </c>
      <c r="G24" s="45">
        <v>786.01399999999558</v>
      </c>
      <c r="H24" s="45">
        <v>671</v>
      </c>
    </row>
    <row r="25" spans="2:8">
      <c r="C25" s="45"/>
      <c r="D25" s="35"/>
    </row>
    <row r="26" spans="2:8">
      <c r="B26" s="46" t="s">
        <v>38</v>
      </c>
      <c r="C26" s="47"/>
      <c r="D26" s="35"/>
    </row>
    <row r="27" spans="2:8">
      <c r="B27" s="74" t="s">
        <v>15</v>
      </c>
      <c r="C27" s="20">
        <v>10511</v>
      </c>
      <c r="D27" s="17">
        <f>SUM(E27:H27)</f>
        <v>36929</v>
      </c>
      <c r="E27" s="18">
        <v>10139</v>
      </c>
      <c r="F27" s="18">
        <v>9456</v>
      </c>
      <c r="G27" s="18">
        <v>8823</v>
      </c>
      <c r="H27" s="20">
        <v>8511</v>
      </c>
    </row>
    <row r="28" spans="2:8">
      <c r="B28" s="77" t="s">
        <v>19</v>
      </c>
      <c r="C28" s="48">
        <v>26185</v>
      </c>
      <c r="D28" s="17">
        <f>SUM(E28:H28)</f>
        <v>89156</v>
      </c>
      <c r="E28" s="48">
        <v>21913</v>
      </c>
      <c r="F28" s="48">
        <v>21345</v>
      </c>
      <c r="G28" s="48">
        <v>22909</v>
      </c>
      <c r="H28" s="48">
        <v>22989</v>
      </c>
    </row>
    <row r="29" spans="2:8" s="73" customFormat="1">
      <c r="B29" s="78" t="s">
        <v>17</v>
      </c>
      <c r="C29" s="49">
        <v>0.21677939581591343</v>
      </c>
      <c r="D29" s="72">
        <f>D28/D9</f>
        <v>0.19898805259269675</v>
      </c>
      <c r="E29" s="49">
        <f>E28/E9</f>
        <v>0.18831263696128561</v>
      </c>
      <c r="F29" s="49">
        <f t="shared" ref="F29:H29" si="1">F28/F9</f>
        <v>0.19196697574443974</v>
      </c>
      <c r="G29" s="49">
        <f t="shared" si="1"/>
        <v>0.20838866956537558</v>
      </c>
      <c r="H29" s="49">
        <f t="shared" si="1"/>
        <v>0.20793798673987174</v>
      </c>
    </row>
    <row r="30" spans="2:8">
      <c r="B30" s="50"/>
      <c r="C30" s="51"/>
    </row>
    <row r="31" spans="2:8">
      <c r="B31" s="50"/>
      <c r="C31" s="39"/>
    </row>
    <row r="33" spans="2:2">
      <c r="B33" t="s">
        <v>39</v>
      </c>
    </row>
    <row r="36" spans="2:2">
      <c r="B36" t="s">
        <v>35</v>
      </c>
    </row>
    <row r="38" spans="2:2">
      <c r="B38" t="s">
        <v>40</v>
      </c>
    </row>
    <row r="39" spans="2:2">
      <c r="B39" t="s">
        <v>41</v>
      </c>
    </row>
    <row r="43" spans="2:2">
      <c r="B43" t="s">
        <v>42</v>
      </c>
    </row>
    <row r="44" spans="2:2">
      <c r="B44" t="s">
        <v>43</v>
      </c>
    </row>
  </sheetData>
  <mergeCells count="7">
    <mergeCell ref="B6:B7"/>
    <mergeCell ref="F6:F7"/>
    <mergeCell ref="G6:G7"/>
    <mergeCell ref="H6:H7"/>
    <mergeCell ref="D6:D7"/>
    <mergeCell ref="C6:C7"/>
    <mergeCell ref="E6:E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3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4" customWidth="1"/>
    <col min="2" max="7" width="11.42578125" style="4" customWidth="1"/>
    <col min="8" max="8" width="11.42578125" style="1" customWidth="1"/>
    <col min="9" max="14" width="11.42578125" style="4" customWidth="1"/>
    <col min="15" max="15" width="11.42578125" style="1" customWidth="1"/>
    <col min="16" max="21" width="11.42578125" style="4" customWidth="1"/>
    <col min="22" max="22" width="8" style="1" customWidth="1"/>
    <col min="23" max="29" width="11.42578125" style="4" customWidth="1"/>
    <col min="30" max="222" width="11.42578125" style="4"/>
    <col min="223" max="223" width="28.42578125" style="4" customWidth="1"/>
    <col min="224" max="229" width="11.42578125" style="4" customWidth="1"/>
    <col min="230" max="230" width="11.7109375" style="4" customWidth="1"/>
    <col min="231" max="255" width="11.42578125" style="4" customWidth="1"/>
    <col min="256" max="260" width="11.140625" style="4" customWidth="1"/>
    <col min="261" max="268" width="11.42578125" style="4" customWidth="1"/>
    <col min="269" max="269" width="4.28515625" style="4" customWidth="1"/>
    <col min="270" max="285" width="11.42578125" style="4" customWidth="1"/>
    <col min="286" max="478" width="11.42578125" style="4"/>
    <col min="479" max="479" width="28.42578125" style="4" customWidth="1"/>
    <col min="480" max="485" width="11.42578125" style="4" customWidth="1"/>
    <col min="486" max="486" width="11.7109375" style="4" customWidth="1"/>
    <col min="487" max="511" width="11.42578125" style="4" customWidth="1"/>
    <col min="512" max="516" width="11.140625" style="4" customWidth="1"/>
    <col min="517" max="524" width="11.42578125" style="4" customWidth="1"/>
    <col min="525" max="525" width="4.28515625" style="4" customWidth="1"/>
    <col min="526" max="541" width="11.42578125" style="4" customWidth="1"/>
    <col min="542" max="734" width="11.42578125" style="4"/>
    <col min="735" max="735" width="28.42578125" style="4" customWidth="1"/>
    <col min="736" max="741" width="11.42578125" style="4" customWidth="1"/>
    <col min="742" max="742" width="11.7109375" style="4" customWidth="1"/>
    <col min="743" max="767" width="11.42578125" style="4" customWidth="1"/>
    <col min="768" max="772" width="11.140625" style="4" customWidth="1"/>
    <col min="773" max="780" width="11.42578125" style="4" customWidth="1"/>
    <col min="781" max="781" width="4.28515625" style="4" customWidth="1"/>
    <col min="782" max="797" width="11.42578125" style="4" customWidth="1"/>
    <col min="798" max="990" width="11.42578125" style="4"/>
    <col min="991" max="991" width="28.42578125" style="4" customWidth="1"/>
    <col min="992" max="997" width="11.42578125" style="4" customWidth="1"/>
    <col min="998" max="998" width="11.7109375" style="4" customWidth="1"/>
    <col min="999" max="1023" width="11.42578125" style="4" customWidth="1"/>
    <col min="1024" max="1028" width="11.140625" style="4" customWidth="1"/>
    <col min="1029" max="1036" width="11.42578125" style="4" customWidth="1"/>
    <col min="1037" max="1037" width="4.28515625" style="4" customWidth="1"/>
    <col min="1038" max="1053" width="11.42578125" style="4" customWidth="1"/>
    <col min="1054" max="1246" width="11.42578125" style="4"/>
    <col min="1247" max="1247" width="28.42578125" style="4" customWidth="1"/>
    <col min="1248" max="1253" width="11.42578125" style="4" customWidth="1"/>
    <col min="1254" max="1254" width="11.7109375" style="4" customWidth="1"/>
    <col min="1255" max="1279" width="11.42578125" style="4" customWidth="1"/>
    <col min="1280" max="1284" width="11.140625" style="4" customWidth="1"/>
    <col min="1285" max="1292" width="11.42578125" style="4" customWidth="1"/>
    <col min="1293" max="1293" width="4.28515625" style="4" customWidth="1"/>
    <col min="1294" max="1309" width="11.42578125" style="4" customWidth="1"/>
    <col min="1310" max="1502" width="11.42578125" style="4"/>
    <col min="1503" max="1503" width="28.42578125" style="4" customWidth="1"/>
    <col min="1504" max="1509" width="11.42578125" style="4" customWidth="1"/>
    <col min="1510" max="1510" width="11.7109375" style="4" customWidth="1"/>
    <col min="1511" max="1535" width="11.42578125" style="4" customWidth="1"/>
    <col min="1536" max="1540" width="11.140625" style="4" customWidth="1"/>
    <col min="1541" max="1548" width="11.42578125" style="4" customWidth="1"/>
    <col min="1549" max="1549" width="4.28515625" style="4" customWidth="1"/>
    <col min="1550" max="1565" width="11.42578125" style="4" customWidth="1"/>
    <col min="1566" max="1758" width="11.42578125" style="4"/>
    <col min="1759" max="1759" width="28.42578125" style="4" customWidth="1"/>
    <col min="1760" max="1765" width="11.42578125" style="4" customWidth="1"/>
    <col min="1766" max="1766" width="11.7109375" style="4" customWidth="1"/>
    <col min="1767" max="1791" width="11.42578125" style="4" customWidth="1"/>
    <col min="1792" max="1796" width="11.140625" style="4" customWidth="1"/>
    <col min="1797" max="1804" width="11.42578125" style="4" customWidth="1"/>
    <col min="1805" max="1805" width="4.28515625" style="4" customWidth="1"/>
    <col min="1806" max="1821" width="11.42578125" style="4" customWidth="1"/>
    <col min="1822" max="2014" width="11.42578125" style="4"/>
    <col min="2015" max="2015" width="28.42578125" style="4" customWidth="1"/>
    <col min="2016" max="2021" width="11.42578125" style="4" customWidth="1"/>
    <col min="2022" max="2022" width="11.7109375" style="4" customWidth="1"/>
    <col min="2023" max="2047" width="11.42578125" style="4" customWidth="1"/>
    <col min="2048" max="2052" width="11.140625" style="4" customWidth="1"/>
    <col min="2053" max="2060" width="11.42578125" style="4" customWidth="1"/>
    <col min="2061" max="2061" width="4.28515625" style="4" customWidth="1"/>
    <col min="2062" max="2077" width="11.42578125" style="4" customWidth="1"/>
    <col min="2078" max="2270" width="11.42578125" style="4"/>
    <col min="2271" max="2271" width="28.42578125" style="4" customWidth="1"/>
    <col min="2272" max="2277" width="11.42578125" style="4" customWidth="1"/>
    <col min="2278" max="2278" width="11.7109375" style="4" customWidth="1"/>
    <col min="2279" max="2303" width="11.42578125" style="4" customWidth="1"/>
    <col min="2304" max="2308" width="11.140625" style="4" customWidth="1"/>
    <col min="2309" max="2316" width="11.42578125" style="4" customWidth="1"/>
    <col min="2317" max="2317" width="4.28515625" style="4" customWidth="1"/>
    <col min="2318" max="2333" width="11.42578125" style="4" customWidth="1"/>
    <col min="2334" max="2526" width="11.42578125" style="4"/>
    <col min="2527" max="2527" width="28.42578125" style="4" customWidth="1"/>
    <col min="2528" max="2533" width="11.42578125" style="4" customWidth="1"/>
    <col min="2534" max="2534" width="11.7109375" style="4" customWidth="1"/>
    <col min="2535" max="2559" width="11.42578125" style="4" customWidth="1"/>
    <col min="2560" max="2564" width="11.140625" style="4" customWidth="1"/>
    <col min="2565" max="2572" width="11.42578125" style="4" customWidth="1"/>
    <col min="2573" max="2573" width="4.28515625" style="4" customWidth="1"/>
    <col min="2574" max="2589" width="11.42578125" style="4" customWidth="1"/>
    <col min="2590" max="2782" width="11.42578125" style="4"/>
    <col min="2783" max="2783" width="28.42578125" style="4" customWidth="1"/>
    <col min="2784" max="2789" width="11.42578125" style="4" customWidth="1"/>
    <col min="2790" max="2790" width="11.7109375" style="4" customWidth="1"/>
    <col min="2791" max="2815" width="11.42578125" style="4" customWidth="1"/>
    <col min="2816" max="2820" width="11.140625" style="4" customWidth="1"/>
    <col min="2821" max="2828" width="11.42578125" style="4" customWidth="1"/>
    <col min="2829" max="2829" width="4.28515625" style="4" customWidth="1"/>
    <col min="2830" max="2845" width="11.42578125" style="4" customWidth="1"/>
    <col min="2846" max="3038" width="11.42578125" style="4"/>
    <col min="3039" max="3039" width="28.42578125" style="4" customWidth="1"/>
    <col min="3040" max="3045" width="11.42578125" style="4" customWidth="1"/>
    <col min="3046" max="3046" width="11.7109375" style="4" customWidth="1"/>
    <col min="3047" max="3071" width="11.42578125" style="4" customWidth="1"/>
    <col min="3072" max="3076" width="11.140625" style="4" customWidth="1"/>
    <col min="3077" max="3084" width="11.42578125" style="4" customWidth="1"/>
    <col min="3085" max="3085" width="4.28515625" style="4" customWidth="1"/>
    <col min="3086" max="3101" width="11.42578125" style="4" customWidth="1"/>
    <col min="3102" max="3294" width="11.42578125" style="4"/>
    <col min="3295" max="3295" width="28.42578125" style="4" customWidth="1"/>
    <col min="3296" max="3301" width="11.42578125" style="4" customWidth="1"/>
    <col min="3302" max="3302" width="11.7109375" style="4" customWidth="1"/>
    <col min="3303" max="3327" width="11.42578125" style="4" customWidth="1"/>
    <col min="3328" max="3332" width="11.140625" style="4" customWidth="1"/>
    <col min="3333" max="3340" width="11.42578125" style="4" customWidth="1"/>
    <col min="3341" max="3341" width="4.28515625" style="4" customWidth="1"/>
    <col min="3342" max="3357" width="11.42578125" style="4" customWidth="1"/>
    <col min="3358" max="3550" width="11.42578125" style="4"/>
    <col min="3551" max="3551" width="28.42578125" style="4" customWidth="1"/>
    <col min="3552" max="3557" width="11.42578125" style="4" customWidth="1"/>
    <col min="3558" max="3558" width="11.7109375" style="4" customWidth="1"/>
    <col min="3559" max="3583" width="11.42578125" style="4" customWidth="1"/>
    <col min="3584" max="3588" width="11.140625" style="4" customWidth="1"/>
    <col min="3589" max="3596" width="11.42578125" style="4" customWidth="1"/>
    <col min="3597" max="3597" width="4.28515625" style="4" customWidth="1"/>
    <col min="3598" max="3613" width="11.42578125" style="4" customWidth="1"/>
    <col min="3614" max="3806" width="11.42578125" style="4"/>
    <col min="3807" max="3807" width="28.42578125" style="4" customWidth="1"/>
    <col min="3808" max="3813" width="11.42578125" style="4" customWidth="1"/>
    <col min="3814" max="3814" width="11.7109375" style="4" customWidth="1"/>
    <col min="3815" max="3839" width="11.42578125" style="4" customWidth="1"/>
    <col min="3840" max="3844" width="11.140625" style="4" customWidth="1"/>
    <col min="3845" max="3852" width="11.42578125" style="4" customWidth="1"/>
    <col min="3853" max="3853" width="4.28515625" style="4" customWidth="1"/>
    <col min="3854" max="3869" width="11.42578125" style="4" customWidth="1"/>
    <col min="3870" max="4062" width="11.42578125" style="4"/>
    <col min="4063" max="4063" width="28.42578125" style="4" customWidth="1"/>
    <col min="4064" max="4069" width="11.42578125" style="4" customWidth="1"/>
    <col min="4070" max="4070" width="11.7109375" style="4" customWidth="1"/>
    <col min="4071" max="4095" width="11.42578125" style="4" customWidth="1"/>
    <col min="4096" max="4100" width="11.140625" style="4" customWidth="1"/>
    <col min="4101" max="4108" width="11.42578125" style="4" customWidth="1"/>
    <col min="4109" max="4109" width="4.28515625" style="4" customWidth="1"/>
    <col min="4110" max="4125" width="11.42578125" style="4" customWidth="1"/>
    <col min="4126" max="4318" width="11.42578125" style="4"/>
    <col min="4319" max="4319" width="28.42578125" style="4" customWidth="1"/>
    <col min="4320" max="4325" width="11.42578125" style="4" customWidth="1"/>
    <col min="4326" max="4326" width="11.7109375" style="4" customWidth="1"/>
    <col min="4327" max="4351" width="11.42578125" style="4" customWidth="1"/>
    <col min="4352" max="4356" width="11.140625" style="4" customWidth="1"/>
    <col min="4357" max="4364" width="11.42578125" style="4" customWidth="1"/>
    <col min="4365" max="4365" width="4.28515625" style="4" customWidth="1"/>
    <col min="4366" max="4381" width="11.42578125" style="4" customWidth="1"/>
    <col min="4382" max="4574" width="11.42578125" style="4"/>
    <col min="4575" max="4575" width="28.42578125" style="4" customWidth="1"/>
    <col min="4576" max="4581" width="11.42578125" style="4" customWidth="1"/>
    <col min="4582" max="4582" width="11.7109375" style="4" customWidth="1"/>
    <col min="4583" max="4607" width="11.42578125" style="4" customWidth="1"/>
    <col min="4608" max="4612" width="11.140625" style="4" customWidth="1"/>
    <col min="4613" max="4620" width="11.42578125" style="4" customWidth="1"/>
    <col min="4621" max="4621" width="4.28515625" style="4" customWidth="1"/>
    <col min="4622" max="4637" width="11.42578125" style="4" customWidth="1"/>
    <col min="4638" max="4830" width="11.42578125" style="4"/>
    <col min="4831" max="4831" width="28.42578125" style="4" customWidth="1"/>
    <col min="4832" max="4837" width="11.42578125" style="4" customWidth="1"/>
    <col min="4838" max="4838" width="11.7109375" style="4" customWidth="1"/>
    <col min="4839" max="4863" width="11.42578125" style="4" customWidth="1"/>
    <col min="4864" max="4868" width="11.140625" style="4" customWidth="1"/>
    <col min="4869" max="4876" width="11.42578125" style="4" customWidth="1"/>
    <col min="4877" max="4877" width="4.28515625" style="4" customWidth="1"/>
    <col min="4878" max="4893" width="11.42578125" style="4" customWidth="1"/>
    <col min="4894" max="5086" width="11.42578125" style="4"/>
    <col min="5087" max="5087" width="28.42578125" style="4" customWidth="1"/>
    <col min="5088" max="5093" width="11.42578125" style="4" customWidth="1"/>
    <col min="5094" max="5094" width="11.7109375" style="4" customWidth="1"/>
    <col min="5095" max="5119" width="11.42578125" style="4" customWidth="1"/>
    <col min="5120" max="5124" width="11.140625" style="4" customWidth="1"/>
    <col min="5125" max="5132" width="11.42578125" style="4" customWidth="1"/>
    <col min="5133" max="5133" width="4.28515625" style="4" customWidth="1"/>
    <col min="5134" max="5149" width="11.42578125" style="4" customWidth="1"/>
    <col min="5150" max="5342" width="11.42578125" style="4"/>
    <col min="5343" max="5343" width="28.42578125" style="4" customWidth="1"/>
    <col min="5344" max="5349" width="11.42578125" style="4" customWidth="1"/>
    <col min="5350" max="5350" width="11.7109375" style="4" customWidth="1"/>
    <col min="5351" max="5375" width="11.42578125" style="4" customWidth="1"/>
    <col min="5376" max="5380" width="11.140625" style="4" customWidth="1"/>
    <col min="5381" max="5388" width="11.42578125" style="4" customWidth="1"/>
    <col min="5389" max="5389" width="4.28515625" style="4" customWidth="1"/>
    <col min="5390" max="5405" width="11.42578125" style="4" customWidth="1"/>
    <col min="5406" max="5598" width="11.42578125" style="4"/>
    <col min="5599" max="5599" width="28.42578125" style="4" customWidth="1"/>
    <col min="5600" max="5605" width="11.42578125" style="4" customWidth="1"/>
    <col min="5606" max="5606" width="11.7109375" style="4" customWidth="1"/>
    <col min="5607" max="5631" width="11.42578125" style="4" customWidth="1"/>
    <col min="5632" max="5636" width="11.140625" style="4" customWidth="1"/>
    <col min="5637" max="5644" width="11.42578125" style="4" customWidth="1"/>
    <col min="5645" max="5645" width="4.28515625" style="4" customWidth="1"/>
    <col min="5646" max="5661" width="11.42578125" style="4" customWidth="1"/>
    <col min="5662" max="5854" width="11.42578125" style="4"/>
    <col min="5855" max="5855" width="28.42578125" style="4" customWidth="1"/>
    <col min="5856" max="5861" width="11.42578125" style="4" customWidth="1"/>
    <col min="5862" max="5862" width="11.7109375" style="4" customWidth="1"/>
    <col min="5863" max="5887" width="11.42578125" style="4" customWidth="1"/>
    <col min="5888" max="5892" width="11.140625" style="4" customWidth="1"/>
    <col min="5893" max="5900" width="11.42578125" style="4" customWidth="1"/>
    <col min="5901" max="5901" width="4.28515625" style="4" customWidth="1"/>
    <col min="5902" max="5917" width="11.42578125" style="4" customWidth="1"/>
    <col min="5918" max="6110" width="11.42578125" style="4"/>
    <col min="6111" max="6111" width="28.42578125" style="4" customWidth="1"/>
    <col min="6112" max="6117" width="11.42578125" style="4" customWidth="1"/>
    <col min="6118" max="6118" width="11.7109375" style="4" customWidth="1"/>
    <col min="6119" max="6143" width="11.42578125" style="4" customWidth="1"/>
    <col min="6144" max="6148" width="11.140625" style="4" customWidth="1"/>
    <col min="6149" max="6156" width="11.42578125" style="4" customWidth="1"/>
    <col min="6157" max="6157" width="4.28515625" style="4" customWidth="1"/>
    <col min="6158" max="6173" width="11.42578125" style="4" customWidth="1"/>
    <col min="6174" max="6366" width="11.42578125" style="4"/>
    <col min="6367" max="6367" width="28.42578125" style="4" customWidth="1"/>
    <col min="6368" max="6373" width="11.42578125" style="4" customWidth="1"/>
    <col min="6374" max="6374" width="11.7109375" style="4" customWidth="1"/>
    <col min="6375" max="6399" width="11.42578125" style="4" customWidth="1"/>
    <col min="6400" max="6404" width="11.140625" style="4" customWidth="1"/>
    <col min="6405" max="6412" width="11.42578125" style="4" customWidth="1"/>
    <col min="6413" max="6413" width="4.28515625" style="4" customWidth="1"/>
    <col min="6414" max="6429" width="11.42578125" style="4" customWidth="1"/>
    <col min="6430" max="6622" width="11.42578125" style="4"/>
    <col min="6623" max="6623" width="28.42578125" style="4" customWidth="1"/>
    <col min="6624" max="6629" width="11.42578125" style="4" customWidth="1"/>
    <col min="6630" max="6630" width="11.7109375" style="4" customWidth="1"/>
    <col min="6631" max="6655" width="11.42578125" style="4" customWidth="1"/>
    <col min="6656" max="6660" width="11.140625" style="4" customWidth="1"/>
    <col min="6661" max="6668" width="11.42578125" style="4" customWidth="1"/>
    <col min="6669" max="6669" width="4.28515625" style="4" customWidth="1"/>
    <col min="6670" max="6685" width="11.42578125" style="4" customWidth="1"/>
    <col min="6686" max="6878" width="11.42578125" style="4"/>
    <col min="6879" max="6879" width="28.42578125" style="4" customWidth="1"/>
    <col min="6880" max="6885" width="11.42578125" style="4" customWidth="1"/>
    <col min="6886" max="6886" width="11.7109375" style="4" customWidth="1"/>
    <col min="6887" max="6911" width="11.42578125" style="4" customWidth="1"/>
    <col min="6912" max="6916" width="11.140625" style="4" customWidth="1"/>
    <col min="6917" max="6924" width="11.42578125" style="4" customWidth="1"/>
    <col min="6925" max="6925" width="4.28515625" style="4" customWidth="1"/>
    <col min="6926" max="6941" width="11.42578125" style="4" customWidth="1"/>
    <col min="6942" max="7134" width="11.42578125" style="4"/>
    <col min="7135" max="7135" width="28.42578125" style="4" customWidth="1"/>
    <col min="7136" max="7141" width="11.42578125" style="4" customWidth="1"/>
    <col min="7142" max="7142" width="11.7109375" style="4" customWidth="1"/>
    <col min="7143" max="7167" width="11.42578125" style="4" customWidth="1"/>
    <col min="7168" max="7172" width="11.140625" style="4" customWidth="1"/>
    <col min="7173" max="7180" width="11.42578125" style="4" customWidth="1"/>
    <col min="7181" max="7181" width="4.28515625" style="4" customWidth="1"/>
    <col min="7182" max="7197" width="11.42578125" style="4" customWidth="1"/>
    <col min="7198" max="7390" width="11.42578125" style="4"/>
    <col min="7391" max="7391" width="28.42578125" style="4" customWidth="1"/>
    <col min="7392" max="7397" width="11.42578125" style="4" customWidth="1"/>
    <col min="7398" max="7398" width="11.7109375" style="4" customWidth="1"/>
    <col min="7399" max="7423" width="11.42578125" style="4" customWidth="1"/>
    <col min="7424" max="7428" width="11.140625" style="4" customWidth="1"/>
    <col min="7429" max="7436" width="11.42578125" style="4" customWidth="1"/>
    <col min="7437" max="7437" width="4.28515625" style="4" customWidth="1"/>
    <col min="7438" max="7453" width="11.42578125" style="4" customWidth="1"/>
    <col min="7454" max="7646" width="11.42578125" style="4"/>
    <col min="7647" max="7647" width="28.42578125" style="4" customWidth="1"/>
    <col min="7648" max="7653" width="11.42578125" style="4" customWidth="1"/>
    <col min="7654" max="7654" width="11.7109375" style="4" customWidth="1"/>
    <col min="7655" max="7679" width="11.42578125" style="4" customWidth="1"/>
    <col min="7680" max="7684" width="11.140625" style="4" customWidth="1"/>
    <col min="7685" max="7692" width="11.42578125" style="4" customWidth="1"/>
    <col min="7693" max="7693" width="4.28515625" style="4" customWidth="1"/>
    <col min="7694" max="7709" width="11.42578125" style="4" customWidth="1"/>
    <col min="7710" max="7902" width="11.42578125" style="4"/>
    <col min="7903" max="7903" width="28.42578125" style="4" customWidth="1"/>
    <col min="7904" max="7909" width="11.42578125" style="4" customWidth="1"/>
    <col min="7910" max="7910" width="11.7109375" style="4" customWidth="1"/>
    <col min="7911" max="7935" width="11.42578125" style="4" customWidth="1"/>
    <col min="7936" max="7940" width="11.140625" style="4" customWidth="1"/>
    <col min="7941" max="7948" width="11.42578125" style="4" customWidth="1"/>
    <col min="7949" max="7949" width="4.28515625" style="4" customWidth="1"/>
    <col min="7950" max="7965" width="11.42578125" style="4" customWidth="1"/>
    <col min="7966" max="8158" width="11.42578125" style="4"/>
    <col min="8159" max="8159" width="28.42578125" style="4" customWidth="1"/>
    <col min="8160" max="8165" width="11.42578125" style="4" customWidth="1"/>
    <col min="8166" max="8166" width="11.7109375" style="4" customWidth="1"/>
    <col min="8167" max="8191" width="11.42578125" style="4" customWidth="1"/>
    <col min="8192" max="8196" width="11.140625" style="4" customWidth="1"/>
    <col min="8197" max="8204" width="11.42578125" style="4" customWidth="1"/>
    <col min="8205" max="8205" width="4.28515625" style="4" customWidth="1"/>
    <col min="8206" max="8221" width="11.42578125" style="4" customWidth="1"/>
    <col min="8222" max="8414" width="11.42578125" style="4"/>
    <col min="8415" max="8415" width="28.42578125" style="4" customWidth="1"/>
    <col min="8416" max="8421" width="11.42578125" style="4" customWidth="1"/>
    <col min="8422" max="8422" width="11.7109375" style="4" customWidth="1"/>
    <col min="8423" max="8447" width="11.42578125" style="4" customWidth="1"/>
    <col min="8448" max="8452" width="11.140625" style="4" customWidth="1"/>
    <col min="8453" max="8460" width="11.42578125" style="4" customWidth="1"/>
    <col min="8461" max="8461" width="4.28515625" style="4" customWidth="1"/>
    <col min="8462" max="8477" width="11.42578125" style="4" customWidth="1"/>
    <col min="8478" max="8670" width="11.42578125" style="4"/>
    <col min="8671" max="8671" width="28.42578125" style="4" customWidth="1"/>
    <col min="8672" max="8677" width="11.42578125" style="4" customWidth="1"/>
    <col min="8678" max="8678" width="11.7109375" style="4" customWidth="1"/>
    <col min="8679" max="8703" width="11.42578125" style="4" customWidth="1"/>
    <col min="8704" max="8708" width="11.140625" style="4" customWidth="1"/>
    <col min="8709" max="8716" width="11.42578125" style="4" customWidth="1"/>
    <col min="8717" max="8717" width="4.28515625" style="4" customWidth="1"/>
    <col min="8718" max="8733" width="11.42578125" style="4" customWidth="1"/>
    <col min="8734" max="8926" width="11.42578125" style="4"/>
    <col min="8927" max="8927" width="28.42578125" style="4" customWidth="1"/>
    <col min="8928" max="8933" width="11.42578125" style="4" customWidth="1"/>
    <col min="8934" max="8934" width="11.7109375" style="4" customWidth="1"/>
    <col min="8935" max="8959" width="11.42578125" style="4" customWidth="1"/>
    <col min="8960" max="8964" width="11.140625" style="4" customWidth="1"/>
    <col min="8965" max="8972" width="11.42578125" style="4" customWidth="1"/>
    <col min="8973" max="8973" width="4.28515625" style="4" customWidth="1"/>
    <col min="8974" max="8989" width="11.42578125" style="4" customWidth="1"/>
    <col min="8990" max="9182" width="11.42578125" style="4"/>
    <col min="9183" max="9183" width="28.42578125" style="4" customWidth="1"/>
    <col min="9184" max="9189" width="11.42578125" style="4" customWidth="1"/>
    <col min="9190" max="9190" width="11.7109375" style="4" customWidth="1"/>
    <col min="9191" max="9215" width="11.42578125" style="4" customWidth="1"/>
    <col min="9216" max="9220" width="11.140625" style="4" customWidth="1"/>
    <col min="9221" max="9228" width="11.42578125" style="4" customWidth="1"/>
    <col min="9229" max="9229" width="4.28515625" style="4" customWidth="1"/>
    <col min="9230" max="9245" width="11.42578125" style="4" customWidth="1"/>
    <col min="9246" max="9438" width="11.42578125" style="4"/>
    <col min="9439" max="9439" width="28.42578125" style="4" customWidth="1"/>
    <col min="9440" max="9445" width="11.42578125" style="4" customWidth="1"/>
    <col min="9446" max="9446" width="11.7109375" style="4" customWidth="1"/>
    <col min="9447" max="9471" width="11.42578125" style="4" customWidth="1"/>
    <col min="9472" max="9476" width="11.140625" style="4" customWidth="1"/>
    <col min="9477" max="9484" width="11.42578125" style="4" customWidth="1"/>
    <col min="9485" max="9485" width="4.28515625" style="4" customWidth="1"/>
    <col min="9486" max="9501" width="11.42578125" style="4" customWidth="1"/>
    <col min="9502" max="9694" width="11.42578125" style="4"/>
    <col min="9695" max="9695" width="28.42578125" style="4" customWidth="1"/>
    <col min="9696" max="9701" width="11.42578125" style="4" customWidth="1"/>
    <col min="9702" max="9702" width="11.7109375" style="4" customWidth="1"/>
    <col min="9703" max="9727" width="11.42578125" style="4" customWidth="1"/>
    <col min="9728" max="9732" width="11.140625" style="4" customWidth="1"/>
    <col min="9733" max="9740" width="11.42578125" style="4" customWidth="1"/>
    <col min="9741" max="9741" width="4.28515625" style="4" customWidth="1"/>
    <col min="9742" max="9757" width="11.42578125" style="4" customWidth="1"/>
    <col min="9758" max="9950" width="11.42578125" style="4"/>
    <col min="9951" max="9951" width="28.42578125" style="4" customWidth="1"/>
    <col min="9952" max="9957" width="11.42578125" style="4" customWidth="1"/>
    <col min="9958" max="9958" width="11.7109375" style="4" customWidth="1"/>
    <col min="9959" max="9983" width="11.42578125" style="4" customWidth="1"/>
    <col min="9984" max="9988" width="11.140625" style="4" customWidth="1"/>
    <col min="9989" max="9996" width="11.42578125" style="4" customWidth="1"/>
    <col min="9997" max="9997" width="4.28515625" style="4" customWidth="1"/>
    <col min="9998" max="10013" width="11.42578125" style="4" customWidth="1"/>
    <col min="10014" max="10206" width="11.42578125" style="4"/>
    <col min="10207" max="10207" width="28.42578125" style="4" customWidth="1"/>
    <col min="10208" max="10213" width="11.42578125" style="4" customWidth="1"/>
    <col min="10214" max="10214" width="11.7109375" style="4" customWidth="1"/>
    <col min="10215" max="10239" width="11.42578125" style="4" customWidth="1"/>
    <col min="10240" max="10244" width="11.140625" style="4" customWidth="1"/>
    <col min="10245" max="10252" width="11.42578125" style="4" customWidth="1"/>
    <col min="10253" max="10253" width="4.28515625" style="4" customWidth="1"/>
    <col min="10254" max="10269" width="11.42578125" style="4" customWidth="1"/>
    <col min="10270" max="10462" width="11.42578125" style="4"/>
    <col min="10463" max="10463" width="28.42578125" style="4" customWidth="1"/>
    <col min="10464" max="10469" width="11.42578125" style="4" customWidth="1"/>
    <col min="10470" max="10470" width="11.7109375" style="4" customWidth="1"/>
    <col min="10471" max="10495" width="11.42578125" style="4" customWidth="1"/>
    <col min="10496" max="10500" width="11.140625" style="4" customWidth="1"/>
    <col min="10501" max="10508" width="11.42578125" style="4" customWidth="1"/>
    <col min="10509" max="10509" width="4.28515625" style="4" customWidth="1"/>
    <col min="10510" max="10525" width="11.42578125" style="4" customWidth="1"/>
    <col min="10526" max="10718" width="11.42578125" style="4"/>
    <col min="10719" max="10719" width="28.42578125" style="4" customWidth="1"/>
    <col min="10720" max="10725" width="11.42578125" style="4" customWidth="1"/>
    <col min="10726" max="10726" width="11.7109375" style="4" customWidth="1"/>
    <col min="10727" max="10751" width="11.42578125" style="4" customWidth="1"/>
    <col min="10752" max="10756" width="11.140625" style="4" customWidth="1"/>
    <col min="10757" max="10764" width="11.42578125" style="4" customWidth="1"/>
    <col min="10765" max="10765" width="4.28515625" style="4" customWidth="1"/>
    <col min="10766" max="10781" width="11.42578125" style="4" customWidth="1"/>
    <col min="10782" max="10974" width="11.42578125" style="4"/>
    <col min="10975" max="10975" width="28.42578125" style="4" customWidth="1"/>
    <col min="10976" max="10981" width="11.42578125" style="4" customWidth="1"/>
    <col min="10982" max="10982" width="11.7109375" style="4" customWidth="1"/>
    <col min="10983" max="11007" width="11.42578125" style="4" customWidth="1"/>
    <col min="11008" max="11012" width="11.140625" style="4" customWidth="1"/>
    <col min="11013" max="11020" width="11.42578125" style="4" customWidth="1"/>
    <col min="11021" max="11021" width="4.28515625" style="4" customWidth="1"/>
    <col min="11022" max="11037" width="11.42578125" style="4" customWidth="1"/>
    <col min="11038" max="11230" width="11.42578125" style="4"/>
    <col min="11231" max="11231" width="28.42578125" style="4" customWidth="1"/>
    <col min="11232" max="11237" width="11.42578125" style="4" customWidth="1"/>
    <col min="11238" max="11238" width="11.7109375" style="4" customWidth="1"/>
    <col min="11239" max="11263" width="11.42578125" style="4" customWidth="1"/>
    <col min="11264" max="11268" width="11.140625" style="4" customWidth="1"/>
    <col min="11269" max="11276" width="11.42578125" style="4" customWidth="1"/>
    <col min="11277" max="11277" width="4.28515625" style="4" customWidth="1"/>
    <col min="11278" max="11293" width="11.42578125" style="4" customWidth="1"/>
    <col min="11294" max="11486" width="11.42578125" style="4"/>
    <col min="11487" max="11487" width="28.42578125" style="4" customWidth="1"/>
    <col min="11488" max="11493" width="11.42578125" style="4" customWidth="1"/>
    <col min="11494" max="11494" width="11.7109375" style="4" customWidth="1"/>
    <col min="11495" max="11519" width="11.42578125" style="4" customWidth="1"/>
    <col min="11520" max="11524" width="11.140625" style="4" customWidth="1"/>
    <col min="11525" max="11532" width="11.42578125" style="4" customWidth="1"/>
    <col min="11533" max="11533" width="4.28515625" style="4" customWidth="1"/>
    <col min="11534" max="11549" width="11.42578125" style="4" customWidth="1"/>
    <col min="11550" max="11742" width="11.42578125" style="4"/>
    <col min="11743" max="11743" width="28.42578125" style="4" customWidth="1"/>
    <col min="11744" max="11749" width="11.42578125" style="4" customWidth="1"/>
    <col min="11750" max="11750" width="11.7109375" style="4" customWidth="1"/>
    <col min="11751" max="11775" width="11.42578125" style="4" customWidth="1"/>
    <col min="11776" max="11780" width="11.140625" style="4" customWidth="1"/>
    <col min="11781" max="11788" width="11.42578125" style="4" customWidth="1"/>
    <col min="11789" max="11789" width="4.28515625" style="4" customWidth="1"/>
    <col min="11790" max="11805" width="11.42578125" style="4" customWidth="1"/>
    <col min="11806" max="11998" width="11.42578125" style="4"/>
    <col min="11999" max="11999" width="28.42578125" style="4" customWidth="1"/>
    <col min="12000" max="12005" width="11.42578125" style="4" customWidth="1"/>
    <col min="12006" max="12006" width="11.7109375" style="4" customWidth="1"/>
    <col min="12007" max="12031" width="11.42578125" style="4" customWidth="1"/>
    <col min="12032" max="12036" width="11.140625" style="4" customWidth="1"/>
    <col min="12037" max="12044" width="11.42578125" style="4" customWidth="1"/>
    <col min="12045" max="12045" width="4.28515625" style="4" customWidth="1"/>
    <col min="12046" max="12061" width="11.42578125" style="4" customWidth="1"/>
    <col min="12062" max="12254" width="11.42578125" style="4"/>
    <col min="12255" max="12255" width="28.42578125" style="4" customWidth="1"/>
    <col min="12256" max="12261" width="11.42578125" style="4" customWidth="1"/>
    <col min="12262" max="12262" width="11.7109375" style="4" customWidth="1"/>
    <col min="12263" max="12287" width="11.42578125" style="4" customWidth="1"/>
    <col min="12288" max="12292" width="11.140625" style="4" customWidth="1"/>
    <col min="12293" max="12300" width="11.42578125" style="4" customWidth="1"/>
    <col min="12301" max="12301" width="4.28515625" style="4" customWidth="1"/>
    <col min="12302" max="12317" width="11.42578125" style="4" customWidth="1"/>
    <col min="12318" max="12510" width="11.42578125" style="4"/>
    <col min="12511" max="12511" width="28.42578125" style="4" customWidth="1"/>
    <col min="12512" max="12517" width="11.42578125" style="4" customWidth="1"/>
    <col min="12518" max="12518" width="11.7109375" style="4" customWidth="1"/>
    <col min="12519" max="12543" width="11.42578125" style="4" customWidth="1"/>
    <col min="12544" max="12548" width="11.140625" style="4" customWidth="1"/>
    <col min="12549" max="12556" width="11.42578125" style="4" customWidth="1"/>
    <col min="12557" max="12557" width="4.28515625" style="4" customWidth="1"/>
    <col min="12558" max="12573" width="11.42578125" style="4" customWidth="1"/>
    <col min="12574" max="12766" width="11.42578125" style="4"/>
    <col min="12767" max="12767" width="28.42578125" style="4" customWidth="1"/>
    <col min="12768" max="12773" width="11.42578125" style="4" customWidth="1"/>
    <col min="12774" max="12774" width="11.7109375" style="4" customWidth="1"/>
    <col min="12775" max="12799" width="11.42578125" style="4" customWidth="1"/>
    <col min="12800" max="12804" width="11.140625" style="4" customWidth="1"/>
    <col min="12805" max="12812" width="11.42578125" style="4" customWidth="1"/>
    <col min="12813" max="12813" width="4.28515625" style="4" customWidth="1"/>
    <col min="12814" max="12829" width="11.42578125" style="4" customWidth="1"/>
    <col min="12830" max="13022" width="11.42578125" style="4"/>
    <col min="13023" max="13023" width="28.42578125" style="4" customWidth="1"/>
    <col min="13024" max="13029" width="11.42578125" style="4" customWidth="1"/>
    <col min="13030" max="13030" width="11.7109375" style="4" customWidth="1"/>
    <col min="13031" max="13055" width="11.42578125" style="4" customWidth="1"/>
    <col min="13056" max="13060" width="11.140625" style="4" customWidth="1"/>
    <col min="13061" max="13068" width="11.42578125" style="4" customWidth="1"/>
    <col min="13069" max="13069" width="4.28515625" style="4" customWidth="1"/>
    <col min="13070" max="13085" width="11.42578125" style="4" customWidth="1"/>
    <col min="13086" max="13278" width="11.42578125" style="4"/>
    <col min="13279" max="13279" width="28.42578125" style="4" customWidth="1"/>
    <col min="13280" max="13285" width="11.42578125" style="4" customWidth="1"/>
    <col min="13286" max="13286" width="11.7109375" style="4" customWidth="1"/>
    <col min="13287" max="13311" width="11.42578125" style="4" customWidth="1"/>
    <col min="13312" max="13316" width="11.140625" style="4" customWidth="1"/>
    <col min="13317" max="13324" width="11.42578125" style="4" customWidth="1"/>
    <col min="13325" max="13325" width="4.28515625" style="4" customWidth="1"/>
    <col min="13326" max="13341" width="11.42578125" style="4" customWidth="1"/>
    <col min="13342" max="13534" width="11.42578125" style="4"/>
    <col min="13535" max="13535" width="28.42578125" style="4" customWidth="1"/>
    <col min="13536" max="13541" width="11.42578125" style="4" customWidth="1"/>
    <col min="13542" max="13542" width="11.7109375" style="4" customWidth="1"/>
    <col min="13543" max="13567" width="11.42578125" style="4" customWidth="1"/>
    <col min="13568" max="13572" width="11.140625" style="4" customWidth="1"/>
    <col min="13573" max="13580" width="11.42578125" style="4" customWidth="1"/>
    <col min="13581" max="13581" width="4.28515625" style="4" customWidth="1"/>
    <col min="13582" max="13597" width="11.42578125" style="4" customWidth="1"/>
    <col min="13598" max="13790" width="11.42578125" style="4"/>
    <col min="13791" max="13791" width="28.42578125" style="4" customWidth="1"/>
    <col min="13792" max="13797" width="11.42578125" style="4" customWidth="1"/>
    <col min="13798" max="13798" width="11.7109375" style="4" customWidth="1"/>
    <col min="13799" max="13823" width="11.42578125" style="4" customWidth="1"/>
    <col min="13824" max="13828" width="11.140625" style="4" customWidth="1"/>
    <col min="13829" max="13836" width="11.42578125" style="4" customWidth="1"/>
    <col min="13837" max="13837" width="4.28515625" style="4" customWidth="1"/>
    <col min="13838" max="13853" width="11.42578125" style="4" customWidth="1"/>
    <col min="13854" max="14046" width="11.42578125" style="4"/>
    <col min="14047" max="14047" width="28.42578125" style="4" customWidth="1"/>
    <col min="14048" max="14053" width="11.42578125" style="4" customWidth="1"/>
    <col min="14054" max="14054" width="11.7109375" style="4" customWidth="1"/>
    <col min="14055" max="14079" width="11.42578125" style="4" customWidth="1"/>
    <col min="14080" max="14084" width="11.140625" style="4" customWidth="1"/>
    <col min="14085" max="14092" width="11.42578125" style="4" customWidth="1"/>
    <col min="14093" max="14093" width="4.28515625" style="4" customWidth="1"/>
    <col min="14094" max="14109" width="11.42578125" style="4" customWidth="1"/>
    <col min="14110" max="14302" width="11.42578125" style="4"/>
    <col min="14303" max="14303" width="28.42578125" style="4" customWidth="1"/>
    <col min="14304" max="14309" width="11.42578125" style="4" customWidth="1"/>
    <col min="14310" max="14310" width="11.7109375" style="4" customWidth="1"/>
    <col min="14311" max="14335" width="11.42578125" style="4" customWidth="1"/>
    <col min="14336" max="14340" width="11.140625" style="4" customWidth="1"/>
    <col min="14341" max="14348" width="11.42578125" style="4" customWidth="1"/>
    <col min="14349" max="14349" width="4.28515625" style="4" customWidth="1"/>
    <col min="14350" max="14365" width="11.42578125" style="4" customWidth="1"/>
    <col min="14366" max="14558" width="11.42578125" style="4"/>
    <col min="14559" max="14559" width="28.42578125" style="4" customWidth="1"/>
    <col min="14560" max="14565" width="11.42578125" style="4" customWidth="1"/>
    <col min="14566" max="14566" width="11.7109375" style="4" customWidth="1"/>
    <col min="14567" max="14591" width="11.42578125" style="4" customWidth="1"/>
    <col min="14592" max="14596" width="11.140625" style="4" customWidth="1"/>
    <col min="14597" max="14604" width="11.42578125" style="4" customWidth="1"/>
    <col min="14605" max="14605" width="4.28515625" style="4" customWidth="1"/>
    <col min="14606" max="14621" width="11.42578125" style="4" customWidth="1"/>
    <col min="14622" max="14814" width="11.42578125" style="4"/>
    <col min="14815" max="14815" width="28.42578125" style="4" customWidth="1"/>
    <col min="14816" max="14821" width="11.42578125" style="4" customWidth="1"/>
    <col min="14822" max="14822" width="11.7109375" style="4" customWidth="1"/>
    <col min="14823" max="14847" width="11.42578125" style="4" customWidth="1"/>
    <col min="14848" max="14852" width="11.140625" style="4" customWidth="1"/>
    <col min="14853" max="14860" width="11.42578125" style="4" customWidth="1"/>
    <col min="14861" max="14861" width="4.28515625" style="4" customWidth="1"/>
    <col min="14862" max="14877" width="11.42578125" style="4" customWidth="1"/>
    <col min="14878" max="15070" width="11.42578125" style="4"/>
    <col min="15071" max="15071" width="28.42578125" style="4" customWidth="1"/>
    <col min="15072" max="15077" width="11.42578125" style="4" customWidth="1"/>
    <col min="15078" max="15078" width="11.7109375" style="4" customWidth="1"/>
    <col min="15079" max="15103" width="11.42578125" style="4" customWidth="1"/>
    <col min="15104" max="15108" width="11.140625" style="4" customWidth="1"/>
    <col min="15109" max="15116" width="11.42578125" style="4" customWidth="1"/>
    <col min="15117" max="15117" width="4.28515625" style="4" customWidth="1"/>
    <col min="15118" max="15133" width="11.42578125" style="4" customWidth="1"/>
    <col min="15134" max="15326" width="11.42578125" style="4"/>
    <col min="15327" max="15327" width="28.42578125" style="4" customWidth="1"/>
    <col min="15328" max="15333" width="11.42578125" style="4" customWidth="1"/>
    <col min="15334" max="15334" width="11.7109375" style="4" customWidth="1"/>
    <col min="15335" max="15359" width="11.42578125" style="4" customWidth="1"/>
    <col min="15360" max="15364" width="11.140625" style="4" customWidth="1"/>
    <col min="15365" max="15372" width="11.42578125" style="4" customWidth="1"/>
    <col min="15373" max="15373" width="4.28515625" style="4" customWidth="1"/>
    <col min="15374" max="15389" width="11.42578125" style="4" customWidth="1"/>
    <col min="15390" max="15582" width="11.42578125" style="4"/>
    <col min="15583" max="15583" width="28.42578125" style="4" customWidth="1"/>
    <col min="15584" max="15589" width="11.42578125" style="4" customWidth="1"/>
    <col min="15590" max="15590" width="11.7109375" style="4" customWidth="1"/>
    <col min="15591" max="15615" width="11.42578125" style="4" customWidth="1"/>
    <col min="15616" max="15620" width="11.140625" style="4" customWidth="1"/>
    <col min="15621" max="15628" width="11.42578125" style="4" customWidth="1"/>
    <col min="15629" max="15629" width="4.28515625" style="4" customWidth="1"/>
    <col min="15630" max="15645" width="11.42578125" style="4" customWidth="1"/>
    <col min="15646" max="15838" width="11.42578125" style="4"/>
    <col min="15839" max="15839" width="28.42578125" style="4" customWidth="1"/>
    <col min="15840" max="15845" width="11.42578125" style="4" customWidth="1"/>
    <col min="15846" max="15846" width="11.7109375" style="4" customWidth="1"/>
    <col min="15847" max="15871" width="11.42578125" style="4" customWidth="1"/>
    <col min="15872" max="15876" width="11.140625" style="4" customWidth="1"/>
    <col min="15877" max="15884" width="11.42578125" style="4" customWidth="1"/>
    <col min="15885" max="15885" width="4.28515625" style="4" customWidth="1"/>
    <col min="15886" max="15901" width="11.42578125" style="4" customWidth="1"/>
    <col min="15902" max="16094" width="11.42578125" style="4"/>
    <col min="16095" max="16095" width="28.42578125" style="4" customWidth="1"/>
    <col min="16096" max="16101" width="11.42578125" style="4" customWidth="1"/>
    <col min="16102" max="16102" width="11.7109375" style="4" customWidth="1"/>
    <col min="16103" max="16127" width="11.42578125" style="4" customWidth="1"/>
    <col min="16128" max="16132" width="11.140625" style="4" customWidth="1"/>
    <col min="16133" max="16140" width="11.42578125" style="4" customWidth="1"/>
    <col min="16141" max="16141" width="4.28515625" style="4" customWidth="1"/>
    <col min="16142" max="16157" width="11.42578125" style="4" customWidth="1"/>
    <col min="16158" max="16384" width="11.42578125" style="4"/>
  </cols>
  <sheetData>
    <row r="1" spans="1:28" customFormat="1">
      <c r="H1" s="1"/>
      <c r="O1" s="1"/>
      <c r="V1" s="1"/>
    </row>
    <row r="2" spans="1:28" customFormat="1">
      <c r="H2" s="1"/>
      <c r="O2" s="1"/>
      <c r="V2" s="1"/>
    </row>
    <row r="3" spans="1:28" customForma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</row>
    <row r="4" spans="1:28" customFormat="1" ht="18.95" customHeight="1">
      <c r="A4" s="5"/>
      <c r="B4" s="85" t="s">
        <v>0</v>
      </c>
      <c r="C4" s="85"/>
      <c r="D4" s="85"/>
      <c r="E4" s="85"/>
      <c r="F4" s="85"/>
      <c r="G4" s="85"/>
      <c r="H4" s="6"/>
      <c r="I4" s="85" t="s">
        <v>1</v>
      </c>
      <c r="J4" s="85"/>
      <c r="K4" s="85"/>
      <c r="L4" s="85"/>
      <c r="M4" s="85"/>
      <c r="N4" s="85"/>
      <c r="O4" s="6"/>
      <c r="P4" s="85" t="s">
        <v>65</v>
      </c>
      <c r="Q4" s="85"/>
      <c r="R4" s="85"/>
      <c r="S4" s="85"/>
      <c r="T4" s="85"/>
      <c r="U4" s="85"/>
      <c r="V4" s="1"/>
      <c r="W4" s="85" t="s">
        <v>2</v>
      </c>
      <c r="X4" s="85"/>
      <c r="Y4" s="85"/>
      <c r="Z4" s="85"/>
      <c r="AA4" s="85"/>
      <c r="AB4" s="85"/>
    </row>
    <row r="5" spans="1:28" s="1" customFormat="1">
      <c r="P5" s="7"/>
      <c r="Q5" s="7"/>
      <c r="R5" s="7"/>
      <c r="S5" s="7"/>
      <c r="T5" s="7"/>
      <c r="U5" s="7"/>
    </row>
    <row r="6" spans="1:28" s="9" customFormat="1" ht="18.95" customHeight="1">
      <c r="A6" s="86" t="s">
        <v>2</v>
      </c>
      <c r="B6" s="82" t="s">
        <v>3</v>
      </c>
      <c r="C6" s="79">
        <v>2012</v>
      </c>
      <c r="D6" s="82" t="s">
        <v>4</v>
      </c>
      <c r="E6" s="80" t="s">
        <v>5</v>
      </c>
      <c r="F6" s="81" t="s">
        <v>6</v>
      </c>
      <c r="G6" s="82" t="s">
        <v>7</v>
      </c>
      <c r="H6" s="8"/>
      <c r="I6" s="82" t="s">
        <v>3</v>
      </c>
      <c r="J6" s="79">
        <v>2012</v>
      </c>
      <c r="K6" s="82" t="s">
        <v>4</v>
      </c>
      <c r="L6" s="80" t="s">
        <v>5</v>
      </c>
      <c r="M6" s="81" t="s">
        <v>6</v>
      </c>
      <c r="N6" s="82" t="s">
        <v>7</v>
      </c>
      <c r="O6" s="8"/>
      <c r="P6" s="82" t="s">
        <v>3</v>
      </c>
      <c r="Q6" s="79">
        <v>2012</v>
      </c>
      <c r="R6" s="82" t="s">
        <v>4</v>
      </c>
      <c r="S6" s="80" t="s">
        <v>5</v>
      </c>
      <c r="T6" s="81" t="s">
        <v>6</v>
      </c>
      <c r="U6" s="82" t="s">
        <v>7</v>
      </c>
      <c r="V6" s="3"/>
      <c r="W6" s="82" t="s">
        <v>3</v>
      </c>
      <c r="X6" s="79">
        <v>2012</v>
      </c>
      <c r="Y6" s="82" t="s">
        <v>4</v>
      </c>
      <c r="Z6" s="80" t="s">
        <v>5</v>
      </c>
      <c r="AA6" s="81" t="s">
        <v>6</v>
      </c>
      <c r="AB6" s="82" t="s">
        <v>7</v>
      </c>
    </row>
    <row r="7" spans="1:28" s="9" customFormat="1" ht="18.95" customHeight="1">
      <c r="A7" s="86"/>
      <c r="B7" s="82"/>
      <c r="C7" s="79"/>
      <c r="D7" s="84"/>
      <c r="E7" s="80"/>
      <c r="F7" s="81"/>
      <c r="G7" s="82"/>
      <c r="H7" s="8"/>
      <c r="I7" s="82"/>
      <c r="J7" s="79"/>
      <c r="K7" s="84"/>
      <c r="L7" s="80"/>
      <c r="M7" s="81"/>
      <c r="N7" s="82"/>
      <c r="O7" s="8"/>
      <c r="P7" s="82"/>
      <c r="Q7" s="79"/>
      <c r="R7" s="84"/>
      <c r="S7" s="80"/>
      <c r="T7" s="81"/>
      <c r="U7" s="82"/>
      <c r="V7" s="3"/>
      <c r="W7" s="82"/>
      <c r="X7" s="79"/>
      <c r="Y7" s="84"/>
      <c r="Z7" s="80"/>
      <c r="AA7" s="81"/>
      <c r="AB7" s="82"/>
    </row>
    <row r="8" spans="1:28" s="10" customFormat="1">
      <c r="B8" s="12" t="s">
        <v>8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2"/>
      <c r="I8" s="12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  <c r="O8" s="12"/>
      <c r="P8" s="12" t="s">
        <v>8</v>
      </c>
      <c r="Q8" s="11" t="s">
        <v>8</v>
      </c>
      <c r="R8" s="11" t="s">
        <v>8</v>
      </c>
      <c r="S8" s="11" t="s">
        <v>8</v>
      </c>
      <c r="T8" s="11" t="s">
        <v>8</v>
      </c>
      <c r="U8" s="11" t="s">
        <v>8</v>
      </c>
      <c r="V8" s="13"/>
      <c r="W8" s="11" t="s">
        <v>8</v>
      </c>
      <c r="X8" s="11" t="s">
        <v>8</v>
      </c>
      <c r="Y8" s="11" t="s">
        <v>8</v>
      </c>
      <c r="Z8" s="11" t="s">
        <v>8</v>
      </c>
      <c r="AA8" s="11" t="s">
        <v>8</v>
      </c>
      <c r="AB8" s="11" t="s">
        <v>8</v>
      </c>
    </row>
    <row r="9" spans="1:28" s="10" customFormat="1">
      <c r="A9" s="14" t="s">
        <v>9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1"/>
      <c r="X9" s="11"/>
      <c r="Y9" s="11"/>
      <c r="Z9" s="11"/>
      <c r="AA9" s="11"/>
      <c r="AB9" s="11"/>
    </row>
    <row r="10" spans="1:28" s="1" customFormat="1">
      <c r="A10" s="15" t="s">
        <v>10</v>
      </c>
      <c r="B10" s="16">
        <v>48925</v>
      </c>
      <c r="C10" s="17">
        <f>SUM(D10:G10)</f>
        <v>179899</v>
      </c>
      <c r="D10" s="18">
        <v>47056</v>
      </c>
      <c r="E10" s="18">
        <v>46290</v>
      </c>
      <c r="F10" s="18">
        <v>43288</v>
      </c>
      <c r="G10" s="18">
        <v>43265</v>
      </c>
      <c r="H10" s="16"/>
      <c r="I10" s="16">
        <v>25391</v>
      </c>
      <c r="J10" s="17">
        <f>SUM(K10:N10)</f>
        <v>95398</v>
      </c>
      <c r="K10" s="16">
        <v>23853</v>
      </c>
      <c r="L10" s="16">
        <v>22989</v>
      </c>
      <c r="M10" s="16">
        <v>24966</v>
      </c>
      <c r="N10" s="16">
        <v>23590</v>
      </c>
      <c r="O10" s="16"/>
      <c r="P10" s="16">
        <v>46475</v>
      </c>
      <c r="Q10" s="17">
        <f>SUM(R10:U10)</f>
        <v>172750</v>
      </c>
      <c r="R10" s="16">
        <v>45456</v>
      </c>
      <c r="S10" s="16">
        <v>41912</v>
      </c>
      <c r="T10" s="16">
        <v>41680</v>
      </c>
      <c r="U10" s="16">
        <v>43702</v>
      </c>
      <c r="W10" s="18">
        <v>120791</v>
      </c>
      <c r="X10" s="17">
        <f t="shared" ref="X10:X16" si="0">SUM(Y10:AB10)</f>
        <v>448047</v>
      </c>
      <c r="Y10" s="18">
        <f t="shared" ref="Y10:AB16" si="1">R10+K10+D10</f>
        <v>116365</v>
      </c>
      <c r="Z10" s="18">
        <f t="shared" si="1"/>
        <v>111191</v>
      </c>
      <c r="AA10" s="18">
        <f t="shared" si="1"/>
        <v>109934</v>
      </c>
      <c r="AB10" s="18">
        <f t="shared" si="1"/>
        <v>110557</v>
      </c>
    </row>
    <row r="11" spans="1:28" s="1" customFormat="1">
      <c r="A11" s="15" t="s">
        <v>11</v>
      </c>
      <c r="B11" s="16">
        <v>-33658</v>
      </c>
      <c r="C11" s="17">
        <f t="shared" ref="C11:C26" si="2">SUM(D11:G11)</f>
        <v>-129968</v>
      </c>
      <c r="D11" s="18">
        <v>-33908</v>
      </c>
      <c r="E11" s="18">
        <v>-33802</v>
      </c>
      <c r="F11" s="18">
        <v>-31735</v>
      </c>
      <c r="G11" s="18">
        <v>-30523</v>
      </c>
      <c r="H11" s="16"/>
      <c r="I11" s="16">
        <v>-18587</v>
      </c>
      <c r="J11" s="17">
        <f>SUM(K11:N11)</f>
        <v>-66632</v>
      </c>
      <c r="K11" s="18">
        <v>-17350</v>
      </c>
      <c r="L11" s="16">
        <v>-15912</v>
      </c>
      <c r="M11" s="16">
        <v>-16678</v>
      </c>
      <c r="N11" s="16">
        <v>-16692</v>
      </c>
      <c r="O11" s="16"/>
      <c r="P11" s="16">
        <v>-39083</v>
      </c>
      <c r="Q11" s="17">
        <f>SUM(R11:U11)</f>
        <v>-141512</v>
      </c>
      <c r="R11" s="16">
        <v>-37119</v>
      </c>
      <c r="S11" s="16">
        <v>-34875</v>
      </c>
      <c r="T11" s="16">
        <v>-34237</v>
      </c>
      <c r="U11" s="16">
        <v>-35281</v>
      </c>
      <c r="W11" s="18">
        <v>-91328</v>
      </c>
      <c r="X11" s="17">
        <f t="shared" si="0"/>
        <v>-338112</v>
      </c>
      <c r="Y11" s="18">
        <f t="shared" si="1"/>
        <v>-88377</v>
      </c>
      <c r="Z11" s="18">
        <f t="shared" si="1"/>
        <v>-84589</v>
      </c>
      <c r="AA11" s="18">
        <f t="shared" si="1"/>
        <v>-82650</v>
      </c>
      <c r="AB11" s="18">
        <f t="shared" si="1"/>
        <v>-82496</v>
      </c>
    </row>
    <row r="12" spans="1:28" s="1" customFormat="1">
      <c r="A12" s="15" t="s">
        <v>12</v>
      </c>
      <c r="B12" s="16">
        <v>15267</v>
      </c>
      <c r="C12" s="17">
        <f t="shared" si="2"/>
        <v>49931</v>
      </c>
      <c r="D12" s="18">
        <v>13148</v>
      </c>
      <c r="E12" s="18">
        <v>12488</v>
      </c>
      <c r="F12" s="18">
        <v>11553</v>
      </c>
      <c r="G12" s="18">
        <v>12742</v>
      </c>
      <c r="H12" s="16"/>
      <c r="I12" s="16">
        <v>6804</v>
      </c>
      <c r="J12" s="17">
        <f>SUM(K12:N12)</f>
        <v>28766</v>
      </c>
      <c r="K12" s="16">
        <v>6503</v>
      </c>
      <c r="L12" s="16">
        <v>7077</v>
      </c>
      <c r="M12" s="16">
        <v>8288</v>
      </c>
      <c r="N12" s="16">
        <v>6898</v>
      </c>
      <c r="O12" s="16"/>
      <c r="P12" s="16">
        <v>7392</v>
      </c>
      <c r="Q12" s="17">
        <f>SUM(R12:U12)</f>
        <v>31238</v>
      </c>
      <c r="R12" s="16">
        <v>8337</v>
      </c>
      <c r="S12" s="16">
        <v>7037</v>
      </c>
      <c r="T12" s="16">
        <v>7443</v>
      </c>
      <c r="U12" s="16">
        <v>8421</v>
      </c>
      <c r="W12" s="18">
        <v>29463</v>
      </c>
      <c r="X12" s="17">
        <f t="shared" si="0"/>
        <v>109935</v>
      </c>
      <c r="Y12" s="18">
        <f t="shared" si="1"/>
        <v>27988</v>
      </c>
      <c r="Z12" s="18">
        <f t="shared" si="1"/>
        <v>26602</v>
      </c>
      <c r="AA12" s="18">
        <f t="shared" si="1"/>
        <v>27284</v>
      </c>
      <c r="AB12" s="18">
        <f t="shared" si="1"/>
        <v>28061</v>
      </c>
    </row>
    <row r="13" spans="1:28" s="1" customFormat="1">
      <c r="A13" s="15" t="s">
        <v>13</v>
      </c>
      <c r="B13" s="16">
        <v>-5119</v>
      </c>
      <c r="C13" s="17">
        <f t="shared" si="2"/>
        <v>-21752</v>
      </c>
      <c r="D13" s="18">
        <v>-5785</v>
      </c>
      <c r="E13" s="18">
        <v>-5565</v>
      </c>
      <c r="F13" s="18">
        <v>-5436</v>
      </c>
      <c r="G13" s="18">
        <v>-4966</v>
      </c>
      <c r="H13" s="16"/>
      <c r="I13" s="16">
        <v>-4077</v>
      </c>
      <c r="J13" s="17">
        <f t="shared" ref="J13" si="3">SUM(K13:N13)</f>
        <v>-11573</v>
      </c>
      <c r="K13" s="18">
        <v>-2750</v>
      </c>
      <c r="L13" s="16">
        <v>-2897</v>
      </c>
      <c r="M13" s="16">
        <v>-2671</v>
      </c>
      <c r="N13" s="16">
        <v>-3255</v>
      </c>
      <c r="O13" s="16"/>
      <c r="P13" s="16">
        <v>-4593</v>
      </c>
      <c r="Q13" s="17">
        <f t="shared" ref="Q13" si="4">SUM(R13:U13)</f>
        <v>-24383</v>
      </c>
      <c r="R13" s="16">
        <v>-7679</v>
      </c>
      <c r="S13" s="16">
        <v>-6251</v>
      </c>
      <c r="T13" s="16">
        <v>-5091</v>
      </c>
      <c r="U13" s="16">
        <v>-5362</v>
      </c>
      <c r="W13" s="18">
        <v>-13789</v>
      </c>
      <c r="X13" s="17">
        <f t="shared" si="0"/>
        <v>-57708</v>
      </c>
      <c r="Y13" s="18">
        <f t="shared" si="1"/>
        <v>-16214</v>
      </c>
      <c r="Z13" s="18">
        <f t="shared" si="1"/>
        <v>-14713</v>
      </c>
      <c r="AA13" s="18">
        <f t="shared" si="1"/>
        <v>-13198</v>
      </c>
      <c r="AB13" s="18">
        <f t="shared" si="1"/>
        <v>-13583</v>
      </c>
    </row>
    <row r="14" spans="1:28" s="1" customFormat="1">
      <c r="A14" s="15" t="s">
        <v>14</v>
      </c>
      <c r="B14" s="16">
        <v>10148</v>
      </c>
      <c r="C14" s="17">
        <f t="shared" si="2"/>
        <v>28179</v>
      </c>
      <c r="D14" s="18">
        <v>7363</v>
      </c>
      <c r="E14" s="18">
        <v>6923</v>
      </c>
      <c r="F14" s="18">
        <v>6117</v>
      </c>
      <c r="G14" s="18">
        <v>7776</v>
      </c>
      <c r="H14" s="16"/>
      <c r="I14" s="16">
        <v>2727</v>
      </c>
      <c r="J14" s="17">
        <f>SUM(K14:N14)</f>
        <v>17193</v>
      </c>
      <c r="K14" s="16">
        <v>3753</v>
      </c>
      <c r="L14" s="16">
        <v>4180</v>
      </c>
      <c r="M14" s="16">
        <v>5617</v>
      </c>
      <c r="N14" s="16">
        <v>3643</v>
      </c>
      <c r="O14" s="16"/>
      <c r="P14" s="16">
        <v>2799</v>
      </c>
      <c r="Q14" s="17">
        <f>SUM(R14:U14)</f>
        <v>6855</v>
      </c>
      <c r="R14" s="16">
        <v>658</v>
      </c>
      <c r="S14" s="16">
        <v>786</v>
      </c>
      <c r="T14" s="16">
        <v>2352</v>
      </c>
      <c r="U14" s="16">
        <v>3059</v>
      </c>
      <c r="W14" s="18">
        <v>15674</v>
      </c>
      <c r="X14" s="17">
        <f t="shared" si="0"/>
        <v>52227</v>
      </c>
      <c r="Y14" s="18">
        <f t="shared" si="1"/>
        <v>11774</v>
      </c>
      <c r="Z14" s="18">
        <f t="shared" si="1"/>
        <v>11889</v>
      </c>
      <c r="AA14" s="18">
        <f t="shared" si="1"/>
        <v>14086</v>
      </c>
      <c r="AB14" s="18">
        <f t="shared" si="1"/>
        <v>14478</v>
      </c>
    </row>
    <row r="15" spans="1:28" s="1" customFormat="1">
      <c r="A15" s="15" t="s">
        <v>15</v>
      </c>
      <c r="B15" s="19">
        <v>6227</v>
      </c>
      <c r="C15" s="17">
        <f t="shared" si="2"/>
        <v>22848</v>
      </c>
      <c r="D15" s="18">
        <v>6170</v>
      </c>
      <c r="E15" s="18">
        <v>5895</v>
      </c>
      <c r="F15" s="18">
        <v>5767</v>
      </c>
      <c r="G15" s="18">
        <v>5016</v>
      </c>
      <c r="H15" s="19"/>
      <c r="I15" s="19">
        <v>2226</v>
      </c>
      <c r="J15" s="17">
        <f>SUM(K15:N15)</f>
        <v>6532</v>
      </c>
      <c r="K15" s="20">
        <v>1978</v>
      </c>
      <c r="L15" s="19">
        <v>1595</v>
      </c>
      <c r="M15" s="19">
        <v>1524</v>
      </c>
      <c r="N15" s="19">
        <v>1435</v>
      </c>
      <c r="O15" s="19"/>
      <c r="P15" s="19">
        <v>2058</v>
      </c>
      <c r="Q15" s="17">
        <f>SUM(R15:U15)</f>
        <v>7549</v>
      </c>
      <c r="R15" s="19">
        <v>1991</v>
      </c>
      <c r="S15" s="19">
        <v>1966</v>
      </c>
      <c r="T15" s="19">
        <v>1532</v>
      </c>
      <c r="U15" s="19">
        <v>2060</v>
      </c>
      <c r="W15" s="18">
        <v>10511</v>
      </c>
      <c r="X15" s="17">
        <f t="shared" si="0"/>
        <v>36929</v>
      </c>
      <c r="Y15" s="18">
        <f t="shared" si="1"/>
        <v>10139</v>
      </c>
      <c r="Z15" s="18">
        <f t="shared" si="1"/>
        <v>9456</v>
      </c>
      <c r="AA15" s="18">
        <f t="shared" si="1"/>
        <v>8823</v>
      </c>
      <c r="AB15" s="18">
        <f t="shared" si="1"/>
        <v>8511</v>
      </c>
    </row>
    <row r="16" spans="1:28" s="1" customFormat="1">
      <c r="A16" s="15" t="s">
        <v>16</v>
      </c>
      <c r="B16" s="16">
        <v>16375</v>
      </c>
      <c r="C16" s="17">
        <f t="shared" si="2"/>
        <v>51027</v>
      </c>
      <c r="D16" s="18">
        <v>13533</v>
      </c>
      <c r="E16" s="18">
        <v>12818</v>
      </c>
      <c r="F16" s="18">
        <v>11884</v>
      </c>
      <c r="G16" s="18">
        <v>12792</v>
      </c>
      <c r="H16" s="16"/>
      <c r="I16" s="16">
        <v>4953</v>
      </c>
      <c r="J16" s="17">
        <f>SUM(K16:N16)</f>
        <v>23725</v>
      </c>
      <c r="K16" s="16">
        <v>5731</v>
      </c>
      <c r="L16" s="16">
        <v>5775</v>
      </c>
      <c r="M16" s="16">
        <v>7141</v>
      </c>
      <c r="N16" s="16">
        <v>5078</v>
      </c>
      <c r="O16" s="16"/>
      <c r="P16" s="16">
        <v>4857</v>
      </c>
      <c r="Q16" s="17">
        <f>SUM(R16:U16)</f>
        <v>14404</v>
      </c>
      <c r="R16" s="16">
        <v>2649</v>
      </c>
      <c r="S16" s="16">
        <v>2752</v>
      </c>
      <c r="T16" s="16">
        <v>3884</v>
      </c>
      <c r="U16" s="16">
        <v>5119</v>
      </c>
      <c r="W16" s="18">
        <v>26185</v>
      </c>
      <c r="X16" s="17">
        <f t="shared" si="0"/>
        <v>89156</v>
      </c>
      <c r="Y16" s="18">
        <f t="shared" si="1"/>
        <v>21913</v>
      </c>
      <c r="Z16" s="18">
        <f t="shared" si="1"/>
        <v>21345</v>
      </c>
      <c r="AA16" s="18">
        <f t="shared" si="1"/>
        <v>22909</v>
      </c>
      <c r="AB16" s="18">
        <f t="shared" si="1"/>
        <v>22989</v>
      </c>
    </row>
    <row r="17" spans="1:29" s="1" customFormat="1">
      <c r="A17" s="21" t="s">
        <v>17</v>
      </c>
      <c r="B17" s="22">
        <v>0.33469596320899336</v>
      </c>
      <c r="C17" s="23">
        <f>C16/C10</f>
        <v>0.28364248828509331</v>
      </c>
      <c r="D17" s="24">
        <v>0.28759350561033664</v>
      </c>
      <c r="E17" s="24">
        <v>0.27690645927846186</v>
      </c>
      <c r="F17" s="24">
        <v>0.27453335797449641</v>
      </c>
      <c r="G17" s="24">
        <v>0.2956662429215301</v>
      </c>
      <c r="H17" s="22"/>
      <c r="I17" s="22">
        <v>0.19506911897916585</v>
      </c>
      <c r="J17" s="23">
        <f>J16/J10</f>
        <v>0.24869494119373572</v>
      </c>
      <c r="K17" s="22">
        <v>0.24026327925208568</v>
      </c>
      <c r="L17" s="22">
        <v>0.25120709904737049</v>
      </c>
      <c r="M17" s="22">
        <v>0.28602899943923737</v>
      </c>
      <c r="N17" s="22">
        <v>0.2152607036880034</v>
      </c>
      <c r="O17" s="22"/>
      <c r="P17" s="22">
        <v>0.10450779989241528</v>
      </c>
      <c r="Q17" s="23">
        <f>Q16/Q10</f>
        <v>8.3380607814761212E-2</v>
      </c>
      <c r="R17" s="25">
        <v>5.8276135163674761E-2</v>
      </c>
      <c r="S17" s="25">
        <v>6.5661385760641344E-2</v>
      </c>
      <c r="T17" s="25">
        <v>9.3186180422264869E-2</v>
      </c>
      <c r="U17" s="25">
        <v>0.11713422726648666</v>
      </c>
      <c r="V17" s="26"/>
      <c r="W17" s="24">
        <v>0.21677939581591343</v>
      </c>
      <c r="X17" s="23">
        <f>X16/X10</f>
        <v>0.19898805259269675</v>
      </c>
      <c r="Y17" s="24">
        <f>Y16/Y10</f>
        <v>0.18831263696128561</v>
      </c>
      <c r="Z17" s="24">
        <f t="shared" ref="Z17:AB17" si="5">Z16/Z10</f>
        <v>0.19196697574443974</v>
      </c>
      <c r="AA17" s="24">
        <f t="shared" si="5"/>
        <v>0.20838866956537558</v>
      </c>
      <c r="AB17" s="24">
        <f t="shared" si="5"/>
        <v>0.20793798673987174</v>
      </c>
    </row>
    <row r="18" spans="1:29" s="1" customFormat="1">
      <c r="B18" s="27"/>
      <c r="C18" s="18"/>
      <c r="D18" s="18"/>
      <c r="E18" s="18"/>
      <c r="F18" s="18"/>
      <c r="G18" s="18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W18" s="18"/>
      <c r="X18" s="18"/>
      <c r="Y18" s="18"/>
      <c r="Z18" s="18"/>
      <c r="AA18" s="18"/>
      <c r="AB18" s="18"/>
    </row>
    <row r="19" spans="1:29" s="1" customFormat="1">
      <c r="A19" s="28" t="s">
        <v>18</v>
      </c>
      <c r="B19" s="30"/>
      <c r="C19" s="18"/>
      <c r="D19" s="18"/>
      <c r="E19" s="18"/>
      <c r="F19" s="18"/>
      <c r="G19" s="18"/>
      <c r="H19" s="31"/>
      <c r="I19" s="30"/>
      <c r="J19" s="31"/>
      <c r="K19" s="31"/>
      <c r="L19" s="31"/>
      <c r="M19" s="31"/>
      <c r="N19" s="31"/>
      <c r="O19" s="31"/>
      <c r="P19" s="30"/>
      <c r="Q19" s="31"/>
      <c r="R19" s="31"/>
      <c r="S19" s="31"/>
      <c r="T19" s="31"/>
      <c r="U19" s="31"/>
      <c r="V19" s="32"/>
      <c r="W19" s="18"/>
      <c r="X19" s="18"/>
      <c r="Y19" s="18"/>
      <c r="Z19" s="18"/>
      <c r="AA19" s="18"/>
      <c r="AB19" s="18"/>
    </row>
    <row r="20" spans="1:29" s="1" customFormat="1">
      <c r="A20" s="15" t="s">
        <v>10</v>
      </c>
      <c r="B20" s="20">
        <v>7852.1956573221732</v>
      </c>
      <c r="C20" s="17">
        <f t="shared" si="2"/>
        <v>29827</v>
      </c>
      <c r="D20" s="18">
        <v>9131</v>
      </c>
      <c r="E20" s="18">
        <v>6184.9184965598415</v>
      </c>
      <c r="F20" s="18">
        <v>7273.922487440158</v>
      </c>
      <c r="G20" s="18">
        <v>7237.1590160000005</v>
      </c>
      <c r="H20" s="20"/>
      <c r="I20" s="20">
        <v>28852</v>
      </c>
      <c r="J20" s="17">
        <f t="shared" ref="J20:J21" si="6">SUM(K20:N20)</f>
        <v>112051</v>
      </c>
      <c r="K20" s="20">
        <v>28790</v>
      </c>
      <c r="L20" s="20">
        <v>26318.787928096724</v>
      </c>
      <c r="M20" s="20">
        <v>29378.560071903274</v>
      </c>
      <c r="N20" s="20">
        <v>27563.652000000002</v>
      </c>
      <c r="O20" s="20"/>
      <c r="P20" s="20">
        <v>25131</v>
      </c>
      <c r="Q20" s="17">
        <f t="shared" ref="Q20:Q21" si="7">SUM(R20:U20)</f>
        <v>103962</v>
      </c>
      <c r="R20" s="20">
        <v>27059</v>
      </c>
      <c r="S20" s="20">
        <v>32181.001565481529</v>
      </c>
      <c r="T20" s="20">
        <v>21586.85081951847</v>
      </c>
      <c r="U20" s="20">
        <v>23135.147615000002</v>
      </c>
      <c r="W20" s="18">
        <v>61835.195657322176</v>
      </c>
      <c r="X20" s="17">
        <f>SUM(Y20:AB20)</f>
        <v>245840</v>
      </c>
      <c r="Y20" s="18">
        <f t="shared" ref="Y20:AB21" si="8">R20+K20+D20</f>
        <v>64980</v>
      </c>
      <c r="Z20" s="18">
        <f t="shared" si="8"/>
        <v>64684.707990138093</v>
      </c>
      <c r="AA20" s="18">
        <f t="shared" si="8"/>
        <v>58239.333378861898</v>
      </c>
      <c r="AB20" s="18">
        <f t="shared" si="8"/>
        <v>57935.958631000001</v>
      </c>
    </row>
    <row r="21" spans="1:29" s="1" customFormat="1">
      <c r="A21" s="15" t="s">
        <v>19</v>
      </c>
      <c r="B21" s="20">
        <v>2191</v>
      </c>
      <c r="C21" s="17">
        <f t="shared" si="2"/>
        <v>8891</v>
      </c>
      <c r="D21" s="18">
        <v>3065</v>
      </c>
      <c r="E21" s="18">
        <v>2119.1244882873975</v>
      </c>
      <c r="F21" s="18">
        <v>1452.5897397126023</v>
      </c>
      <c r="G21" s="18">
        <v>2254.2857720000002</v>
      </c>
      <c r="H21" s="20"/>
      <c r="I21" s="20">
        <v>8282</v>
      </c>
      <c r="J21" s="17">
        <f t="shared" si="6"/>
        <v>31372</v>
      </c>
      <c r="K21" s="20">
        <v>7245</v>
      </c>
      <c r="L21" s="20">
        <v>6916.5292425000043</v>
      </c>
      <c r="M21" s="20">
        <v>8584.4687574999953</v>
      </c>
      <c r="N21" s="20">
        <v>8626.0020000000004</v>
      </c>
      <c r="O21" s="20"/>
      <c r="P21" s="20">
        <v>5773</v>
      </c>
      <c r="Q21" s="17">
        <f t="shared" si="7"/>
        <v>24901</v>
      </c>
      <c r="R21" s="20">
        <v>6078</v>
      </c>
      <c r="S21" s="20">
        <v>8149.9394912239659</v>
      </c>
      <c r="T21" s="20">
        <v>5296.2334798904285</v>
      </c>
      <c r="U21" s="20">
        <v>5376.8270288856056</v>
      </c>
      <c r="W21" s="18">
        <v>16246</v>
      </c>
      <c r="X21" s="17">
        <f>SUM(Y21:AB21)</f>
        <v>65164</v>
      </c>
      <c r="Y21" s="18">
        <f t="shared" si="8"/>
        <v>16388</v>
      </c>
      <c r="Z21" s="18">
        <f t="shared" si="8"/>
        <v>17185.593222011368</v>
      </c>
      <c r="AA21" s="18">
        <f t="shared" si="8"/>
        <v>15333.291977103027</v>
      </c>
      <c r="AB21" s="18">
        <f t="shared" si="8"/>
        <v>16257.114800885607</v>
      </c>
    </row>
    <row r="22" spans="1:29" s="1" customFormat="1">
      <c r="A22" s="21" t="s">
        <v>17</v>
      </c>
      <c r="B22" s="22">
        <v>0.27903023506003599</v>
      </c>
      <c r="C22" s="23">
        <f>C21/C20</f>
        <v>0.2980856271163711</v>
      </c>
      <c r="D22" s="24">
        <v>0.3356696966378272</v>
      </c>
      <c r="E22" s="24">
        <v>0.3427647534357316</v>
      </c>
      <c r="F22" s="24">
        <v>0.20166917963393938</v>
      </c>
      <c r="G22" s="24">
        <v>0.3114876662259593</v>
      </c>
      <c r="H22" s="22"/>
      <c r="I22" s="33">
        <v>0.28339457904390236</v>
      </c>
      <c r="J22" s="23">
        <f>J21/J20</f>
        <v>0.27997965212269416</v>
      </c>
      <c r="K22" s="34">
        <v>0.25164987843001041</v>
      </c>
      <c r="L22" s="34">
        <v>0.26281393669972264</v>
      </c>
      <c r="M22" s="34">
        <v>0.29224824860332788</v>
      </c>
      <c r="N22" s="34">
        <v>0.31294844384191178</v>
      </c>
      <c r="O22" s="34"/>
      <c r="P22" s="33">
        <v>0.23138443852853741</v>
      </c>
      <c r="Q22" s="23">
        <f>Q21/Q20</f>
        <v>0.23952020930724688</v>
      </c>
      <c r="R22" s="34">
        <v>0.22462027421560293</v>
      </c>
      <c r="S22" s="34">
        <v>0.25325502625772972</v>
      </c>
      <c r="T22" s="34">
        <v>0.24534535047148529</v>
      </c>
      <c r="U22" s="34">
        <v>0.23240945415016342</v>
      </c>
      <c r="V22" s="26"/>
      <c r="W22" s="24">
        <v>0.26273063143572734</v>
      </c>
      <c r="X22" s="23">
        <f>X21/X20</f>
        <v>0.26506671005532051</v>
      </c>
      <c r="Y22" s="24">
        <f>Y21/Y20</f>
        <v>0.25220067713142508</v>
      </c>
      <c r="Z22" s="24">
        <f>Z21/Z20</f>
        <v>0.26568247358605229</v>
      </c>
      <c r="AA22" s="24">
        <f>AA21/AA20</f>
        <v>0.26328069171664453</v>
      </c>
      <c r="AB22" s="24">
        <f>AB21/AB20</f>
        <v>0.28060491592844472</v>
      </c>
    </row>
    <row r="23" spans="1:29" s="1" customFormat="1">
      <c r="B23" s="16"/>
      <c r="C23" s="18"/>
      <c r="D23" s="18"/>
      <c r="E23" s="18"/>
      <c r="F23" s="18"/>
      <c r="G23" s="18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W23" s="18"/>
      <c r="X23" s="18"/>
      <c r="Y23" s="18"/>
      <c r="Z23" s="18"/>
      <c r="AA23" s="18"/>
      <c r="AB23" s="18"/>
    </row>
    <row r="24" spans="1:29" s="1" customFormat="1">
      <c r="A24" s="28" t="s">
        <v>20</v>
      </c>
      <c r="B24" s="16"/>
      <c r="C24" s="18"/>
      <c r="D24" s="18"/>
      <c r="E24" s="18"/>
      <c r="F24" s="18"/>
      <c r="G24" s="18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W24" s="18"/>
      <c r="X24" s="18"/>
      <c r="Y24" s="18"/>
      <c r="Z24" s="18"/>
      <c r="AA24" s="18"/>
      <c r="AB24" s="18"/>
    </row>
    <row r="25" spans="1:29" s="1" customFormat="1">
      <c r="A25" s="15" t="s">
        <v>21</v>
      </c>
      <c r="B25" s="18">
        <v>56777.195657322176</v>
      </c>
      <c r="C25" s="17">
        <f t="shared" si="2"/>
        <v>209726</v>
      </c>
      <c r="D25" s="18">
        <f>D20+D10</f>
        <v>56187</v>
      </c>
      <c r="E25" s="18">
        <f>E20+E10</f>
        <v>52474.91849655984</v>
      </c>
      <c r="F25" s="18">
        <f>F20+F10</f>
        <v>50561.922487440155</v>
      </c>
      <c r="G25" s="18">
        <f>G20+G10</f>
        <v>50502.159015999998</v>
      </c>
      <c r="H25" s="18"/>
      <c r="I25" s="18">
        <v>54243</v>
      </c>
      <c r="J25" s="17">
        <f t="shared" ref="J25:J26" si="9">SUM(K25:N25)</f>
        <v>207449</v>
      </c>
      <c r="K25" s="18">
        <f>K20+K10</f>
        <v>52643</v>
      </c>
      <c r="L25" s="18">
        <f>L20+L10</f>
        <v>49307.787928096724</v>
      </c>
      <c r="M25" s="18">
        <f>M20+M10</f>
        <v>54344.560071903274</v>
      </c>
      <c r="N25" s="18">
        <f>N20+N10</f>
        <v>51153.652000000002</v>
      </c>
      <c r="O25" s="18"/>
      <c r="P25" s="18">
        <v>71606</v>
      </c>
      <c r="Q25" s="17">
        <f t="shared" ref="Q25:Q26" si="10">SUM(R25:U25)</f>
        <v>276712</v>
      </c>
      <c r="R25" s="18">
        <f>R20+R10</f>
        <v>72515</v>
      </c>
      <c r="S25" s="18">
        <f>S20+S10</f>
        <v>74093.001565481536</v>
      </c>
      <c r="T25" s="18">
        <f>T20+T10</f>
        <v>63266.85081951847</v>
      </c>
      <c r="U25" s="18">
        <f>U20+U10</f>
        <v>66837.147614999994</v>
      </c>
      <c r="W25" s="18">
        <v>182626.19565732218</v>
      </c>
      <c r="X25" s="17">
        <f t="shared" ref="X25:X26" si="11">SUM(Y25:AB25)</f>
        <v>693887</v>
      </c>
      <c r="Y25" s="18">
        <f t="shared" ref="Y25:AB26" si="12">R25+K25+D25</f>
        <v>181345</v>
      </c>
      <c r="Z25" s="18">
        <f t="shared" si="12"/>
        <v>175875.70799013809</v>
      </c>
      <c r="AA25" s="18">
        <f t="shared" si="12"/>
        <v>168173.33337886189</v>
      </c>
      <c r="AB25" s="18">
        <f t="shared" si="12"/>
        <v>168492.95863099999</v>
      </c>
    </row>
    <row r="26" spans="1:29" s="1" customFormat="1">
      <c r="A26" s="15" t="s">
        <v>22</v>
      </c>
      <c r="B26" s="20">
        <v>18566</v>
      </c>
      <c r="C26" s="17">
        <f t="shared" si="2"/>
        <v>59918</v>
      </c>
      <c r="D26" s="18">
        <f>D21+D16</f>
        <v>16598</v>
      </c>
      <c r="E26" s="18">
        <f>E21+E16</f>
        <v>14937.124488287398</v>
      </c>
      <c r="F26" s="18">
        <f>F21+F16</f>
        <v>13336.589739712603</v>
      </c>
      <c r="G26" s="18">
        <f>G21+G16</f>
        <v>15046.285771999999</v>
      </c>
      <c r="H26" s="20"/>
      <c r="I26" s="18">
        <v>13235</v>
      </c>
      <c r="J26" s="17">
        <f t="shared" si="9"/>
        <v>55097</v>
      </c>
      <c r="K26" s="18">
        <f>K21+K16</f>
        <v>12976</v>
      </c>
      <c r="L26" s="18">
        <f>L21+L16</f>
        <v>12691.529242500004</v>
      </c>
      <c r="M26" s="18">
        <f>M21+M16</f>
        <v>15725.468757499995</v>
      </c>
      <c r="N26" s="18">
        <f>N21+N16</f>
        <v>13704.002</v>
      </c>
      <c r="O26" s="18"/>
      <c r="P26" s="18">
        <v>10630</v>
      </c>
      <c r="Q26" s="17">
        <f t="shared" si="10"/>
        <v>39305</v>
      </c>
      <c r="R26" s="18">
        <f>R21+R16</f>
        <v>8727</v>
      </c>
      <c r="S26" s="18">
        <f>S21+S16</f>
        <v>10901.939491223966</v>
      </c>
      <c r="T26" s="18">
        <f>T21+T16</f>
        <v>9180.2334798904285</v>
      </c>
      <c r="U26" s="18">
        <f>U21+U16</f>
        <v>10495.827028885606</v>
      </c>
      <c r="W26" s="18">
        <v>42431</v>
      </c>
      <c r="X26" s="17">
        <f t="shared" si="11"/>
        <v>154320</v>
      </c>
      <c r="Y26" s="18">
        <f t="shared" si="12"/>
        <v>38301</v>
      </c>
      <c r="Z26" s="18">
        <f t="shared" si="12"/>
        <v>38530.593222011368</v>
      </c>
      <c r="AA26" s="18">
        <f t="shared" si="12"/>
        <v>38242.291977103028</v>
      </c>
      <c r="AB26" s="18">
        <f t="shared" si="12"/>
        <v>39246.114800885611</v>
      </c>
    </row>
    <row r="27" spans="1:29" s="1" customFormat="1">
      <c r="A27" s="21" t="s">
        <v>17</v>
      </c>
      <c r="B27" s="22">
        <v>0.3269974817364138</v>
      </c>
      <c r="C27" s="23">
        <f>C26/C25</f>
        <v>0.28569657553188443</v>
      </c>
      <c r="D27" s="25">
        <f>D26/D25</f>
        <v>0.29540641073557938</v>
      </c>
      <c r="E27" s="25">
        <f>E26/E25</f>
        <v>0.2846526477076215</v>
      </c>
      <c r="F27" s="25">
        <f>F26/F25</f>
        <v>0.26376745747801583</v>
      </c>
      <c r="G27" s="25">
        <f>G26/G25</f>
        <v>0.29793351542125285</v>
      </c>
      <c r="H27" s="22"/>
      <c r="I27" s="22">
        <v>0.24399461681691648</v>
      </c>
      <c r="J27" s="23">
        <f>J26/J25</f>
        <v>0.2655929891202175</v>
      </c>
      <c r="K27" s="25">
        <f>K26/K25</f>
        <v>0.24649051155899171</v>
      </c>
      <c r="L27" s="25">
        <f>L26/L25</f>
        <v>0.25739400966450732</v>
      </c>
      <c r="M27" s="25">
        <f>M26/M25</f>
        <v>0.28936601449516991</v>
      </c>
      <c r="N27" s="25">
        <f>N26/N25</f>
        <v>0.2678988002655216</v>
      </c>
      <c r="O27" s="22"/>
      <c r="P27" s="22">
        <v>0.14845124710219815</v>
      </c>
      <c r="Q27" s="23">
        <f>Q26/Q25</f>
        <v>0.14204299054612737</v>
      </c>
      <c r="R27" s="25">
        <f>R26/R25</f>
        <v>0.12034751430738468</v>
      </c>
      <c r="S27" s="25">
        <f>S26/S25</f>
        <v>0.14713858611314465</v>
      </c>
      <c r="T27" s="25">
        <f>T26/T25</f>
        <v>0.14510337342503277</v>
      </c>
      <c r="U27" s="25">
        <f>U26/U25</f>
        <v>0.15703583117197642</v>
      </c>
      <c r="V27" s="26"/>
      <c r="W27" s="24">
        <v>0.23233797236633605</v>
      </c>
      <c r="X27" s="23">
        <f>X26/X25</f>
        <v>0.22239932438567087</v>
      </c>
      <c r="Y27" s="24">
        <f>Y26/Y25</f>
        <v>0.21120516143262841</v>
      </c>
      <c r="Z27" s="24">
        <f>Z26/Z25</f>
        <v>0.21907853939767452</v>
      </c>
      <c r="AA27" s="24">
        <f>AA26/AA25</f>
        <v>0.22739807321860336</v>
      </c>
      <c r="AB27" s="24">
        <f>AB26/AB25</f>
        <v>0.23292436146744092</v>
      </c>
    </row>
    <row r="28" spans="1:29" customFormat="1">
      <c r="H28" s="1"/>
      <c r="O28" s="1"/>
      <c r="V28" s="1"/>
      <c r="W28" s="36"/>
      <c r="X28" s="36"/>
      <c r="Y28" s="36"/>
      <c r="Z28" s="36"/>
      <c r="AA28" s="36"/>
      <c r="AB28" s="36"/>
      <c r="AC28" s="4"/>
    </row>
    <row r="29" spans="1:29" customFormat="1">
      <c r="A29" s="37" t="s">
        <v>23</v>
      </c>
      <c r="H29" s="1"/>
      <c r="O29" s="1"/>
      <c r="V29" s="1"/>
      <c r="W29" s="36"/>
      <c r="X29" s="36"/>
      <c r="Y29" s="36"/>
      <c r="Z29" s="36"/>
      <c r="AA29" s="36"/>
      <c r="AB29" s="36"/>
      <c r="AC29" s="4"/>
    </row>
    <row r="30" spans="1:29" customFormat="1">
      <c r="A30" s="37" t="s">
        <v>24</v>
      </c>
      <c r="H30" s="1"/>
      <c r="O30" s="1"/>
      <c r="V30" s="1"/>
      <c r="W30" s="36"/>
      <c r="X30" s="36"/>
      <c r="Y30" s="36"/>
      <c r="Z30" s="36"/>
      <c r="AA30" s="36"/>
      <c r="AB30" s="36"/>
      <c r="AC30" s="4"/>
    </row>
  </sheetData>
  <mergeCells count="29">
    <mergeCell ref="B4:G4"/>
    <mergeCell ref="I4:N4"/>
    <mergeCell ref="W4:AB4"/>
    <mergeCell ref="A6:A7"/>
    <mergeCell ref="P4:U4"/>
    <mergeCell ref="C6:C7"/>
    <mergeCell ref="B6:B7"/>
    <mergeCell ref="D6:D7"/>
    <mergeCell ref="E6:E7"/>
    <mergeCell ref="F6:F7"/>
    <mergeCell ref="G6:G7"/>
    <mergeCell ref="M6:M7"/>
    <mergeCell ref="I6:I7"/>
    <mergeCell ref="J6:J7"/>
    <mergeCell ref="K6:K7"/>
    <mergeCell ref="L6:L7"/>
    <mergeCell ref="N6:N7"/>
    <mergeCell ref="P6:P7"/>
    <mergeCell ref="Q6:Q7"/>
    <mergeCell ref="R6:R7"/>
    <mergeCell ref="S6:S7"/>
    <mergeCell ref="T6:T7"/>
    <mergeCell ref="U6:U7"/>
    <mergeCell ref="AB6:AB7"/>
    <mergeCell ref="W6:W7"/>
    <mergeCell ref="X6:X7"/>
    <mergeCell ref="Y6:Y7"/>
    <mergeCell ref="Z6:Z7"/>
    <mergeCell ref="AA6:A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</vt:lpstr>
      <vt:lpstr>EERR</vt:lpstr>
      <vt:lpstr>EERR x Segmento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2016-05-17T14:06:58Z</dcterms:modified>
</cp:coreProperties>
</file>