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 activeTab="2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EERR!$B$6:$D$31</definedName>
  </definedNames>
  <calcPr calcId="145621" iterate="1"/>
</workbook>
</file>

<file path=xl/calcChain.xml><?xml version="1.0" encoding="utf-8"?>
<calcChain xmlns="http://schemas.openxmlformats.org/spreadsheetml/2006/main">
  <c r="G29" i="2" l="1"/>
  <c r="H29" i="2"/>
  <c r="I29" i="2"/>
  <c r="F29" i="2"/>
  <c r="E28" i="2"/>
  <c r="E27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X26" i="1"/>
  <c r="W26" i="1"/>
  <c r="V26" i="1"/>
  <c r="U26" i="1"/>
  <c r="P26" i="1"/>
  <c r="O26" i="1"/>
  <c r="N26" i="1"/>
  <c r="M26" i="1"/>
  <c r="H26" i="1"/>
  <c r="G26" i="1"/>
  <c r="F26" i="1"/>
  <c r="E26" i="1"/>
  <c r="X25" i="1"/>
  <c r="W25" i="1"/>
  <c r="V25" i="1"/>
  <c r="U25" i="1"/>
  <c r="P25" i="1"/>
  <c r="O25" i="1"/>
  <c r="N25" i="1"/>
  <c r="M25" i="1"/>
  <c r="H25" i="1"/>
  <c r="G25" i="1"/>
  <c r="F25" i="1"/>
  <c r="E25" i="1"/>
  <c r="AF21" i="1"/>
  <c r="AE21" i="1"/>
  <c r="AD21" i="1"/>
  <c r="AC21" i="1"/>
  <c r="T21" i="1"/>
  <c r="L21" i="1"/>
  <c r="D21" i="1"/>
  <c r="AF20" i="1"/>
  <c r="AE20" i="1"/>
  <c r="AD20" i="1"/>
  <c r="AC20" i="1"/>
  <c r="T20" i="1"/>
  <c r="L20" i="1"/>
  <c r="D20" i="1"/>
  <c r="AF16" i="1"/>
  <c r="AE16" i="1"/>
  <c r="AD16" i="1"/>
  <c r="AC16" i="1"/>
  <c r="T16" i="1"/>
  <c r="L16" i="1"/>
  <c r="D16" i="1"/>
  <c r="AF15" i="1"/>
  <c r="AE15" i="1"/>
  <c r="AD15" i="1"/>
  <c r="AC15" i="1"/>
  <c r="T15" i="1"/>
  <c r="L15" i="1"/>
  <c r="D15" i="1"/>
  <c r="AF14" i="1"/>
  <c r="AE14" i="1"/>
  <c r="AD14" i="1"/>
  <c r="AC14" i="1"/>
  <c r="T14" i="1"/>
  <c r="L14" i="1"/>
  <c r="D14" i="1"/>
  <c r="AF13" i="1"/>
  <c r="AE13" i="1"/>
  <c r="AD13" i="1"/>
  <c r="AC13" i="1"/>
  <c r="T13" i="1"/>
  <c r="L13" i="1"/>
  <c r="D13" i="1"/>
  <c r="AF12" i="1"/>
  <c r="AE12" i="1"/>
  <c r="AD12" i="1"/>
  <c r="AC12" i="1"/>
  <c r="T12" i="1"/>
  <c r="L12" i="1"/>
  <c r="D12" i="1"/>
  <c r="AF11" i="1"/>
  <c r="AE11" i="1"/>
  <c r="AD11" i="1"/>
  <c r="AC11" i="1"/>
  <c r="T11" i="1"/>
  <c r="L11" i="1"/>
  <c r="D11" i="1"/>
  <c r="AF10" i="1"/>
  <c r="AE10" i="1"/>
  <c r="AD10" i="1"/>
  <c r="AC10" i="1"/>
  <c r="T10" i="1"/>
  <c r="L10" i="1"/>
  <c r="D10" i="1"/>
  <c r="E29" i="2" l="1"/>
  <c r="AB14" i="1"/>
  <c r="L22" i="1"/>
  <c r="L26" i="1"/>
  <c r="AB11" i="1"/>
  <c r="AF25" i="1"/>
  <c r="AB13" i="1"/>
  <c r="L17" i="1"/>
  <c r="AB16" i="1"/>
  <c r="AB20" i="1"/>
  <c r="AF26" i="1"/>
  <c r="D22" i="1"/>
  <c r="T22" i="1"/>
  <c r="AF22" i="1"/>
  <c r="L25" i="1"/>
  <c r="AD25" i="1"/>
  <c r="E27" i="1"/>
  <c r="M27" i="1"/>
  <c r="T26" i="1"/>
  <c r="AB10" i="1"/>
  <c r="AE17" i="1"/>
  <c r="AC22" i="1"/>
  <c r="AE25" i="1"/>
  <c r="F27" i="1"/>
  <c r="AD26" i="1"/>
  <c r="D17" i="1"/>
  <c r="T17" i="1"/>
  <c r="AF17" i="1"/>
  <c r="AB21" i="1"/>
  <c r="G27" i="1"/>
  <c r="O27" i="1"/>
  <c r="AE26" i="1"/>
  <c r="AB12" i="1"/>
  <c r="AB15" i="1"/>
  <c r="AC17" i="1"/>
  <c r="AE22" i="1"/>
  <c r="D25" i="1"/>
  <c r="T25" i="1"/>
  <c r="H27" i="1"/>
  <c r="P27" i="1"/>
  <c r="X27" i="1"/>
  <c r="AD17" i="1"/>
  <c r="AC25" i="1"/>
  <c r="D26" i="1"/>
  <c r="AC26" i="1"/>
  <c r="V27" i="1"/>
  <c r="AD22" i="1"/>
  <c r="N27" i="1"/>
  <c r="U27" i="1"/>
  <c r="W27" i="1"/>
  <c r="AB25" i="1" l="1"/>
  <c r="AF27" i="1"/>
  <c r="L27" i="1"/>
  <c r="AB17" i="1"/>
  <c r="AD27" i="1"/>
  <c r="AB22" i="1"/>
  <c r="AE27" i="1"/>
  <c r="T27" i="1"/>
  <c r="D27" i="1"/>
  <c r="AB26" i="1"/>
  <c r="AC27" i="1"/>
  <c r="AB27" i="1" l="1"/>
</calcChain>
</file>

<file path=xl/sharedStrings.xml><?xml version="1.0" encoding="utf-8"?>
<sst xmlns="http://schemas.openxmlformats.org/spreadsheetml/2006/main" count="146" uniqueCount="62">
  <si>
    <t>Remolcadores</t>
  </si>
  <si>
    <t>Puertos</t>
  </si>
  <si>
    <t>Total</t>
  </si>
  <si>
    <t>2Q2013</t>
  </si>
  <si>
    <t>1Q2013</t>
  </si>
  <si>
    <t>4Q2012</t>
  </si>
  <si>
    <t>3Q2012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</si>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</sst>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9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11" applyNumberFormat="0" applyAlignment="0" applyProtection="0"/>
    <xf numFmtId="180" fontId="40" fillId="12" borderId="11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0" fontId="9" fillId="0" borderId="13" applyNumberFormat="0" applyFill="0" applyAlignment="0" applyProtection="0"/>
    <xf numFmtId="0" fontId="43" fillId="0" borderId="13" applyNumberFormat="0" applyFill="0" applyAlignment="0" applyProtection="0"/>
    <xf numFmtId="0" fontId="9" fillId="0" borderId="13" applyNumberFormat="0" applyFill="0" applyAlignment="0" applyProtection="0"/>
    <xf numFmtId="167" fontId="9" fillId="0" borderId="13" applyNumberFormat="0" applyFill="0" applyAlignment="0" applyProtection="0"/>
    <xf numFmtId="0" fontId="44" fillId="0" borderId="10" applyNumberFormat="0" applyFill="0" applyProtection="0">
      <alignment horizontal="center"/>
    </xf>
    <xf numFmtId="0" fontId="45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4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4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5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6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7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8" applyNumberFormat="0" applyFill="0" applyBorder="0" applyAlignment="0" applyProtection="0">
      <protection locked="0"/>
    </xf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7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21"/>
    <xf numFmtId="215" fontId="57" fillId="0" borderId="21"/>
    <xf numFmtId="216" fontId="57" fillId="0" borderId="21"/>
    <xf numFmtId="217" fontId="57" fillId="0" borderId="0"/>
    <xf numFmtId="218" fontId="57" fillId="0" borderId="0"/>
    <xf numFmtId="219" fontId="57" fillId="0" borderId="0"/>
    <xf numFmtId="217" fontId="57" fillId="0" borderId="21"/>
    <xf numFmtId="218" fontId="57" fillId="0" borderId="21"/>
    <xf numFmtId="219" fontId="57" fillId="0" borderId="21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21"/>
    <xf numFmtId="225" fontId="57" fillId="0" borderId="21"/>
    <xf numFmtId="224" fontId="57" fillId="0" borderId="21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4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5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5" applyNumberFormat="0">
      <alignment vertical="center"/>
    </xf>
    <xf numFmtId="203" fontId="65" fillId="32" borderId="0"/>
    <xf numFmtId="269" fontId="17" fillId="0" borderId="0"/>
    <xf numFmtId="0" fontId="107" fillId="18" borderId="9" applyNumberFormat="0" applyAlignment="0" applyProtection="0"/>
    <xf numFmtId="0" fontId="108" fillId="38" borderId="26" applyNumberFormat="0" applyAlignment="0" applyProtection="0"/>
    <xf numFmtId="214" fontId="57" fillId="27" borderId="27">
      <protection locked="0"/>
    </xf>
    <xf numFmtId="215" fontId="57" fillId="27" borderId="27">
      <protection locked="0"/>
    </xf>
    <xf numFmtId="216" fontId="57" fillId="27" borderId="27">
      <protection locked="0"/>
    </xf>
    <xf numFmtId="270" fontId="57" fillId="27" borderId="27">
      <protection locked="0"/>
    </xf>
    <xf numFmtId="271" fontId="57" fillId="27" borderId="27">
      <protection locked="0"/>
    </xf>
    <xf numFmtId="272" fontId="57" fillId="27" borderId="27">
      <protection locked="0"/>
    </xf>
    <xf numFmtId="217" fontId="57" fillId="27" borderId="27">
      <protection locked="0"/>
    </xf>
    <xf numFmtId="220" fontId="57" fillId="47" borderId="27">
      <alignment horizontal="right"/>
      <protection locked="0"/>
    </xf>
    <xf numFmtId="221" fontId="57" fillId="47" borderId="27">
      <alignment horizontal="right"/>
      <protection locked="0"/>
    </xf>
    <xf numFmtId="42" fontId="109" fillId="0" borderId="0" applyNumberFormat="0" applyFill="0" applyBorder="0" applyAlignment="0"/>
    <xf numFmtId="0" fontId="57" fillId="34" borderId="27">
      <alignment horizontal="left"/>
      <protection locked="0"/>
    </xf>
    <xf numFmtId="49" fontId="57" fillId="33" borderId="27">
      <alignment horizontal="left" vertical="top" wrapText="1"/>
      <protection locked="0"/>
    </xf>
    <xf numFmtId="222" fontId="57" fillId="27" borderId="27">
      <protection locked="0"/>
    </xf>
    <xf numFmtId="225" fontId="57" fillId="27" borderId="27">
      <protection locked="0"/>
    </xf>
    <xf numFmtId="224" fontId="57" fillId="27" borderId="27">
      <protection locked="0"/>
    </xf>
    <xf numFmtId="49" fontId="57" fillId="33" borderId="27">
      <alignment horizontal="left"/>
      <protection locked="0"/>
    </xf>
    <xf numFmtId="237" fontId="57" fillId="27" borderId="27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8" applyNumberFormat="0" applyFont="0" applyFill="0" applyAlignment="0" applyProtection="0"/>
    <xf numFmtId="44" fontId="117" fillId="0" borderId="0" applyFill="0" applyBorder="0" applyAlignment="0" applyProtection="0"/>
    <xf numFmtId="3" fontId="31" fillId="0" borderId="21" applyNumberFormat="0" applyBorder="0"/>
    <xf numFmtId="3" fontId="31" fillId="0" borderId="21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7" fillId="18" borderId="9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4">
      <alignment horizontal="right" wrapText="1"/>
    </xf>
    <xf numFmtId="185" fontId="136" fillId="0" borderId="14">
      <alignment horizontal="right"/>
    </xf>
    <xf numFmtId="185" fontId="137" fillId="0" borderId="29">
      <alignment horizontal="right" wrapText="1"/>
    </xf>
    <xf numFmtId="185" fontId="137" fillId="0" borderId="29">
      <alignment horizontal="right" wrapText="1"/>
    </xf>
    <xf numFmtId="193" fontId="47" fillId="0" borderId="14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4">
      <alignment horizontal="left"/>
    </xf>
    <xf numFmtId="193" fontId="47" fillId="0" borderId="14">
      <alignment horizontal="left"/>
    </xf>
    <xf numFmtId="193" fontId="140" fillId="0" borderId="29">
      <alignment horizontal="left"/>
    </xf>
    <xf numFmtId="193" fontId="140" fillId="0" borderId="29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4">
      <alignment horizontal="center"/>
    </xf>
    <xf numFmtId="193" fontId="144" fillId="0" borderId="14">
      <alignment horizontal="center"/>
    </xf>
    <xf numFmtId="193" fontId="145" fillId="0" borderId="29">
      <alignment horizontal="center"/>
    </xf>
    <xf numFmtId="193" fontId="145" fillId="0" borderId="29">
      <alignment horizontal="center"/>
    </xf>
    <xf numFmtId="41" fontId="36" fillId="0" borderId="14" applyFill="0" applyBorder="0" applyProtection="0">
      <alignment horizontal="right" vertical="top"/>
    </xf>
    <xf numFmtId="41" fontId="36" fillId="0" borderId="29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5">
      <alignment horizontal="right" vertical="center"/>
    </xf>
    <xf numFmtId="1" fontId="26" fillId="37" borderId="15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5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30" applyNumberFormat="0" applyAlignment="0" applyProtection="0">
      <alignment horizontal="left" vertical="center"/>
    </xf>
    <xf numFmtId="0" fontId="88" fillId="0" borderId="31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8" fillId="0" borderId="0">
      <alignment horizontal="left"/>
    </xf>
    <xf numFmtId="0" fontId="169" fillId="0" borderId="33">
      <alignment horizontal="left" vertical="top"/>
    </xf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1" fillId="0" borderId="0">
      <alignment horizontal="left"/>
    </xf>
    <xf numFmtId="0" fontId="172" fillId="0" borderId="33">
      <alignment horizontal="left" vertical="top"/>
    </xf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9" applyNumberFormat="0" applyAlignment="0" applyProtection="0"/>
    <xf numFmtId="213" fontId="188" fillId="12" borderId="0"/>
    <xf numFmtId="10" fontId="31" fillId="54" borderId="15" applyNumberFormat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166" fontId="189" fillId="56" borderId="0"/>
    <xf numFmtId="0" fontId="190" fillId="0" borderId="36"/>
    <xf numFmtId="9" fontId="191" fillId="0" borderId="36" applyFill="0" applyAlignment="0" applyProtection="0"/>
    <xf numFmtId="0" fontId="192" fillId="0" borderId="36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7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3" applyNumberFormat="0" applyFill="0" applyAlignment="0" applyProtection="0"/>
    <xf numFmtId="0" fontId="200" fillId="40" borderId="22" applyNumberFormat="0" applyAlignment="0" applyProtection="0"/>
    <xf numFmtId="1" fontId="201" fillId="1" borderId="38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9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7">
      <alignment horizontal="center"/>
    </xf>
    <xf numFmtId="0" fontId="59" fillId="0" borderId="0">
      <alignment horizontal="left"/>
    </xf>
    <xf numFmtId="324" fontId="197" fillId="0" borderId="37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9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4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1" fontId="152" fillId="0" borderId="15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5">
      <alignment horizontal="center"/>
    </xf>
    <xf numFmtId="1" fontId="152" fillId="0" borderId="15">
      <alignment horizontal="center"/>
    </xf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41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2" applyNumberFormat="0" applyFill="0" applyAlignment="0" applyProtection="0"/>
    <xf numFmtId="0" fontId="2" fillId="0" borderId="0" applyAlignment="0" applyProtection="0"/>
    <xf numFmtId="0" fontId="233" fillId="0" borderId="43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6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17" fillId="0" borderId="45" applyNumberFormat="0" applyFont="0" applyFill="0" applyAlignment="0" applyProtection="0"/>
    <xf numFmtId="0" fontId="17" fillId="0" borderId="45" applyNumberFormat="0" applyFon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81" fillId="40" borderId="22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89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7" borderId="0" xfId="1" applyNumberFormat="1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7" xfId="0" applyNumberFormat="1" applyFont="1" applyFill="1" applyBorder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242" fillId="0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6" xfId="0" applyNumberFormat="1" applyFont="1" applyFill="1" applyBorder="1" applyAlignment="1">
      <alignment vertical="center"/>
    </xf>
    <xf numFmtId="164" fontId="8" fillId="7" borderId="31" xfId="0" applyNumberFormat="1" applyFont="1" applyFill="1" applyBorder="1" applyAlignment="1">
      <alignment vertical="center"/>
    </xf>
    <xf numFmtId="164" fontId="8" fillId="4" borderId="31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8" fillId="0" borderId="0" xfId="0" applyNumberFormat="1" applyFont="1" applyBorder="1" applyAlignment="1">
      <alignment vertical="center"/>
    </xf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2" xfId="0" applyNumberFormat="1" applyFont="1" applyBorder="1" applyAlignment="1">
      <alignment vertical="center"/>
    </xf>
    <xf numFmtId="0" fontId="242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164" fontId="14" fillId="7" borderId="2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7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Alignment="1">
      <alignment vertical="center"/>
    </xf>
    <xf numFmtId="164" fontId="14" fillId="7" borderId="0" xfId="0" applyNumberFormat="1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9" fontId="10" fillId="7" borderId="0" xfId="1" applyFont="1" applyFill="1" applyAlignment="1">
      <alignment horizontal="right" vertical="center"/>
    </xf>
    <xf numFmtId="0" fontId="0" fillId="0" borderId="0" xfId="0" applyBorder="1" applyAlignment="1">
      <alignment horizontal="right"/>
    </xf>
    <xf numFmtId="0" fontId="8" fillId="7" borderId="47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8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6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17" fontId="7" fillId="6" borderId="7" xfId="0" quotePrefix="1" applyNumberFormat="1" applyFont="1" applyFill="1" applyBorder="1" applyAlignment="1">
      <alignment horizontal="center" vertical="center"/>
    </xf>
    <xf numFmtId="17" fontId="7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H29"/>
  <sheetViews>
    <sheetView showGridLines="0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3" max="4" width="11.42578125" customWidth="1"/>
    <col min="248" max="248" width="32.28515625" bestFit="1" customWidth="1"/>
    <col min="249" max="260" width="11.42578125" customWidth="1"/>
    <col min="504" max="504" width="32.28515625" bestFit="1" customWidth="1"/>
    <col min="505" max="516" width="11.42578125" customWidth="1"/>
    <col min="760" max="760" width="32.28515625" bestFit="1" customWidth="1"/>
    <col min="761" max="772" width="11.42578125" customWidth="1"/>
    <col min="1016" max="1016" width="32.28515625" bestFit="1" customWidth="1"/>
    <col min="1017" max="1028" width="11.42578125" customWidth="1"/>
    <col min="1272" max="1272" width="32.28515625" bestFit="1" customWidth="1"/>
    <col min="1273" max="1284" width="11.42578125" customWidth="1"/>
    <col min="1528" max="1528" width="32.28515625" bestFit="1" customWidth="1"/>
    <col min="1529" max="1540" width="11.42578125" customWidth="1"/>
    <col min="1784" max="1784" width="32.28515625" bestFit="1" customWidth="1"/>
    <col min="1785" max="1796" width="11.42578125" customWidth="1"/>
    <col min="2040" max="2040" width="32.28515625" bestFit="1" customWidth="1"/>
    <col min="2041" max="2052" width="11.42578125" customWidth="1"/>
    <col min="2296" max="2296" width="32.28515625" bestFit="1" customWidth="1"/>
    <col min="2297" max="2308" width="11.42578125" customWidth="1"/>
    <col min="2552" max="2552" width="32.28515625" bestFit="1" customWidth="1"/>
    <col min="2553" max="2564" width="11.42578125" customWidth="1"/>
    <col min="2808" max="2808" width="32.28515625" bestFit="1" customWidth="1"/>
    <col min="2809" max="2820" width="11.42578125" customWidth="1"/>
    <col min="3064" max="3064" width="32.28515625" bestFit="1" customWidth="1"/>
    <col min="3065" max="3076" width="11.42578125" customWidth="1"/>
    <col min="3320" max="3320" width="32.28515625" bestFit="1" customWidth="1"/>
    <col min="3321" max="3332" width="11.42578125" customWidth="1"/>
    <col min="3576" max="3576" width="32.28515625" bestFit="1" customWidth="1"/>
    <col min="3577" max="3588" width="11.42578125" customWidth="1"/>
    <col min="3832" max="3832" width="32.28515625" bestFit="1" customWidth="1"/>
    <col min="3833" max="3844" width="11.42578125" customWidth="1"/>
    <col min="4088" max="4088" width="32.28515625" bestFit="1" customWidth="1"/>
    <col min="4089" max="4100" width="11.42578125" customWidth="1"/>
    <col min="4344" max="4344" width="32.28515625" bestFit="1" customWidth="1"/>
    <col min="4345" max="4356" width="11.42578125" customWidth="1"/>
    <col min="4600" max="4600" width="32.28515625" bestFit="1" customWidth="1"/>
    <col min="4601" max="4612" width="11.42578125" customWidth="1"/>
    <col min="4856" max="4856" width="32.28515625" bestFit="1" customWidth="1"/>
    <col min="4857" max="4868" width="11.42578125" customWidth="1"/>
    <col min="5112" max="5112" width="32.28515625" bestFit="1" customWidth="1"/>
    <col min="5113" max="5124" width="11.42578125" customWidth="1"/>
    <col min="5368" max="5368" width="32.28515625" bestFit="1" customWidth="1"/>
    <col min="5369" max="5380" width="11.42578125" customWidth="1"/>
    <col min="5624" max="5624" width="32.28515625" bestFit="1" customWidth="1"/>
    <col min="5625" max="5636" width="11.42578125" customWidth="1"/>
    <col min="5880" max="5880" width="32.28515625" bestFit="1" customWidth="1"/>
    <col min="5881" max="5892" width="11.42578125" customWidth="1"/>
    <col min="6136" max="6136" width="32.28515625" bestFit="1" customWidth="1"/>
    <col min="6137" max="6148" width="11.42578125" customWidth="1"/>
    <col min="6392" max="6392" width="32.28515625" bestFit="1" customWidth="1"/>
    <col min="6393" max="6404" width="11.42578125" customWidth="1"/>
    <col min="6648" max="6648" width="32.28515625" bestFit="1" customWidth="1"/>
    <col min="6649" max="6660" width="11.42578125" customWidth="1"/>
    <col min="6904" max="6904" width="32.28515625" bestFit="1" customWidth="1"/>
    <col min="6905" max="6916" width="11.42578125" customWidth="1"/>
    <col min="7160" max="7160" width="32.28515625" bestFit="1" customWidth="1"/>
    <col min="7161" max="7172" width="11.42578125" customWidth="1"/>
    <col min="7416" max="7416" width="32.28515625" bestFit="1" customWidth="1"/>
    <col min="7417" max="7428" width="11.42578125" customWidth="1"/>
    <col min="7672" max="7672" width="32.28515625" bestFit="1" customWidth="1"/>
    <col min="7673" max="7684" width="11.42578125" customWidth="1"/>
    <col min="7928" max="7928" width="32.28515625" bestFit="1" customWidth="1"/>
    <col min="7929" max="7940" width="11.42578125" customWidth="1"/>
    <col min="8184" max="8184" width="32.28515625" bestFit="1" customWidth="1"/>
    <col min="8185" max="8196" width="11.42578125" customWidth="1"/>
    <col min="8440" max="8440" width="32.28515625" bestFit="1" customWidth="1"/>
    <col min="8441" max="8452" width="11.42578125" customWidth="1"/>
    <col min="8696" max="8696" width="32.28515625" bestFit="1" customWidth="1"/>
    <col min="8697" max="8708" width="11.42578125" customWidth="1"/>
    <col min="8952" max="8952" width="32.28515625" bestFit="1" customWidth="1"/>
    <col min="8953" max="8964" width="11.42578125" customWidth="1"/>
    <col min="9208" max="9208" width="32.28515625" bestFit="1" customWidth="1"/>
    <col min="9209" max="9220" width="11.42578125" customWidth="1"/>
    <col min="9464" max="9464" width="32.28515625" bestFit="1" customWidth="1"/>
    <col min="9465" max="9476" width="11.42578125" customWidth="1"/>
    <col min="9720" max="9720" width="32.28515625" bestFit="1" customWidth="1"/>
    <col min="9721" max="9732" width="11.42578125" customWidth="1"/>
    <col min="9976" max="9976" width="32.28515625" bestFit="1" customWidth="1"/>
    <col min="9977" max="9988" width="11.42578125" customWidth="1"/>
    <col min="10232" max="10232" width="32.28515625" bestFit="1" customWidth="1"/>
    <col min="10233" max="10244" width="11.42578125" customWidth="1"/>
    <col min="10488" max="10488" width="32.28515625" bestFit="1" customWidth="1"/>
    <col min="10489" max="10500" width="11.42578125" customWidth="1"/>
    <col min="10744" max="10744" width="32.28515625" bestFit="1" customWidth="1"/>
    <col min="10745" max="10756" width="11.42578125" customWidth="1"/>
    <col min="11000" max="11000" width="32.28515625" bestFit="1" customWidth="1"/>
    <col min="11001" max="11012" width="11.42578125" customWidth="1"/>
    <col min="11256" max="11256" width="32.28515625" bestFit="1" customWidth="1"/>
    <col min="11257" max="11268" width="11.42578125" customWidth="1"/>
    <col min="11512" max="11512" width="32.28515625" bestFit="1" customWidth="1"/>
    <col min="11513" max="11524" width="11.42578125" customWidth="1"/>
    <col min="11768" max="11768" width="32.28515625" bestFit="1" customWidth="1"/>
    <col min="11769" max="11780" width="11.42578125" customWidth="1"/>
    <col min="12024" max="12024" width="32.28515625" bestFit="1" customWidth="1"/>
    <col min="12025" max="12036" width="11.42578125" customWidth="1"/>
    <col min="12280" max="12280" width="32.28515625" bestFit="1" customWidth="1"/>
    <col min="12281" max="12292" width="11.42578125" customWidth="1"/>
    <col min="12536" max="12536" width="32.28515625" bestFit="1" customWidth="1"/>
    <col min="12537" max="12548" width="11.42578125" customWidth="1"/>
    <col min="12792" max="12792" width="32.28515625" bestFit="1" customWidth="1"/>
    <col min="12793" max="12804" width="11.42578125" customWidth="1"/>
    <col min="13048" max="13048" width="32.28515625" bestFit="1" customWidth="1"/>
    <col min="13049" max="13060" width="11.42578125" customWidth="1"/>
    <col min="13304" max="13304" width="32.28515625" bestFit="1" customWidth="1"/>
    <col min="13305" max="13316" width="11.42578125" customWidth="1"/>
    <col min="13560" max="13560" width="32.28515625" bestFit="1" customWidth="1"/>
    <col min="13561" max="13572" width="11.42578125" customWidth="1"/>
    <col min="13816" max="13816" width="32.28515625" bestFit="1" customWidth="1"/>
    <col min="13817" max="13828" width="11.42578125" customWidth="1"/>
    <col min="14072" max="14072" width="32.28515625" bestFit="1" customWidth="1"/>
    <col min="14073" max="14084" width="11.42578125" customWidth="1"/>
    <col min="14328" max="14328" width="32.28515625" bestFit="1" customWidth="1"/>
    <col min="14329" max="14340" width="11.42578125" customWidth="1"/>
    <col min="14584" max="14584" width="32.28515625" bestFit="1" customWidth="1"/>
    <col min="14585" max="14596" width="11.42578125" customWidth="1"/>
    <col min="14840" max="14840" width="32.28515625" bestFit="1" customWidth="1"/>
    <col min="14841" max="14852" width="11.42578125" customWidth="1"/>
    <col min="15096" max="15096" width="32.28515625" bestFit="1" customWidth="1"/>
    <col min="15097" max="15108" width="11.42578125" customWidth="1"/>
    <col min="15352" max="15352" width="32.28515625" bestFit="1" customWidth="1"/>
    <col min="15353" max="15364" width="11.42578125" customWidth="1"/>
    <col min="15608" max="15608" width="32.28515625" bestFit="1" customWidth="1"/>
    <col min="15609" max="15620" width="11.42578125" customWidth="1"/>
    <col min="15864" max="15864" width="32.28515625" bestFit="1" customWidth="1"/>
    <col min="15865" max="15876" width="11.42578125" customWidth="1"/>
    <col min="16120" max="16120" width="32.28515625" bestFit="1" customWidth="1"/>
    <col min="16121" max="16132" width="11.42578125" customWidth="1"/>
  </cols>
  <sheetData>
    <row r="3" spans="2:8">
      <c r="B3" s="2" t="s">
        <v>40</v>
      </c>
    </row>
    <row r="4" spans="2:8">
      <c r="B4" s="40" t="s">
        <v>27</v>
      </c>
      <c r="C4" s="4"/>
      <c r="D4" s="4"/>
    </row>
    <row r="5" spans="2:8">
      <c r="C5" s="54"/>
      <c r="D5" s="54"/>
    </row>
    <row r="6" spans="2:8" ht="38.1" customHeight="1">
      <c r="B6" s="55" t="s">
        <v>41</v>
      </c>
      <c r="C6" s="56" t="s">
        <v>3</v>
      </c>
      <c r="D6" s="56" t="s">
        <v>4</v>
      </c>
      <c r="E6" s="57" t="s">
        <v>5</v>
      </c>
      <c r="F6" s="56" t="s">
        <v>6</v>
      </c>
      <c r="G6" s="56" t="s">
        <v>7</v>
      </c>
      <c r="H6" s="56" t="s">
        <v>8</v>
      </c>
    </row>
    <row r="7" spans="2:8" s="58" customFormat="1">
      <c r="C7" s="59" t="s">
        <v>9</v>
      </c>
      <c r="D7" s="59" t="s">
        <v>9</v>
      </c>
      <c r="E7" s="60" t="s">
        <v>9</v>
      </c>
      <c r="F7" s="59" t="s">
        <v>9</v>
      </c>
      <c r="G7" s="59" t="s">
        <v>9</v>
      </c>
      <c r="H7" s="59" t="s">
        <v>9</v>
      </c>
    </row>
    <row r="8" spans="2:8">
      <c r="B8" s="77" t="s">
        <v>42</v>
      </c>
      <c r="C8" s="61">
        <v>29848</v>
      </c>
      <c r="D8" s="61">
        <v>39868</v>
      </c>
      <c r="E8" s="62">
        <v>36165</v>
      </c>
      <c r="F8" s="61">
        <v>44387</v>
      </c>
      <c r="G8" s="61">
        <v>48464</v>
      </c>
      <c r="H8" s="61">
        <v>47474</v>
      </c>
    </row>
    <row r="9" spans="2:8">
      <c r="B9" s="77" t="s">
        <v>43</v>
      </c>
      <c r="C9" s="61">
        <v>164426</v>
      </c>
      <c r="D9" s="61">
        <v>166318</v>
      </c>
      <c r="E9" s="62">
        <v>141694</v>
      </c>
      <c r="F9" s="61">
        <v>134886</v>
      </c>
      <c r="G9" s="61">
        <v>137733</v>
      </c>
      <c r="H9" s="61">
        <v>151397</v>
      </c>
    </row>
    <row r="10" spans="2:8" ht="20.100000000000001" customHeight="1">
      <c r="B10" s="79" t="s">
        <v>44</v>
      </c>
      <c r="C10" s="64">
        <v>194274</v>
      </c>
      <c r="D10" s="64">
        <v>206186</v>
      </c>
      <c r="E10" s="63">
        <v>177859</v>
      </c>
      <c r="F10" s="64">
        <v>179273</v>
      </c>
      <c r="G10" s="64">
        <v>186197</v>
      </c>
      <c r="H10" s="64">
        <v>198871</v>
      </c>
    </row>
    <row r="11" spans="2:8">
      <c r="B11" s="77" t="s">
        <v>45</v>
      </c>
      <c r="C11" s="65">
        <v>496932</v>
      </c>
      <c r="D11" s="65">
        <v>497653</v>
      </c>
      <c r="E11" s="66">
        <v>488801</v>
      </c>
      <c r="F11" s="65">
        <v>478541</v>
      </c>
      <c r="G11" s="65">
        <v>454590.73499999999</v>
      </c>
      <c r="H11" s="65">
        <v>433699</v>
      </c>
    </row>
    <row r="12" spans="2:8">
      <c r="B12" s="77" t="s">
        <v>46</v>
      </c>
      <c r="C12" s="65">
        <v>348911</v>
      </c>
      <c r="D12" s="65">
        <v>358403</v>
      </c>
      <c r="E12" s="66">
        <v>347922</v>
      </c>
      <c r="F12" s="65">
        <v>334222</v>
      </c>
      <c r="G12" s="65">
        <v>324636.46799999999</v>
      </c>
      <c r="H12" s="65">
        <v>294248</v>
      </c>
    </row>
    <row r="13" spans="2:8" ht="20.100000000000001" customHeight="1">
      <c r="B13" s="79" t="s">
        <v>47</v>
      </c>
      <c r="C13" s="50">
        <v>845843</v>
      </c>
      <c r="D13" s="50">
        <v>856056</v>
      </c>
      <c r="E13" s="63">
        <v>836723</v>
      </c>
      <c r="F13" s="64">
        <v>812763</v>
      </c>
      <c r="G13" s="64">
        <v>779227.20299999998</v>
      </c>
      <c r="H13" s="64">
        <v>727947</v>
      </c>
    </row>
    <row r="14" spans="2:8" ht="20.100000000000001" customHeight="1">
      <c r="B14" s="79" t="s">
        <v>48</v>
      </c>
      <c r="C14" s="50">
        <v>1040117</v>
      </c>
      <c r="D14" s="50">
        <v>1062242</v>
      </c>
      <c r="E14" s="63">
        <v>1014582</v>
      </c>
      <c r="F14" s="50">
        <v>992036</v>
      </c>
      <c r="G14" s="50">
        <v>965424.20299999998</v>
      </c>
      <c r="H14" s="50">
        <v>926818</v>
      </c>
    </row>
    <row r="15" spans="2:8" s="1" customFormat="1" ht="9.9499999999999993" customHeight="1">
      <c r="B15" s="29"/>
      <c r="C15" s="67"/>
      <c r="D15" s="67"/>
      <c r="E15" s="67"/>
      <c r="F15" s="67"/>
      <c r="G15" s="67"/>
      <c r="H15" s="67"/>
    </row>
    <row r="16" spans="2:8">
      <c r="B16" s="77" t="s">
        <v>49</v>
      </c>
      <c r="C16" s="21">
        <v>59601</v>
      </c>
      <c r="D16" s="21">
        <v>51232</v>
      </c>
      <c r="E16" s="62">
        <v>38098</v>
      </c>
      <c r="F16" s="61">
        <v>37961</v>
      </c>
      <c r="G16" s="61">
        <v>36005.949999999997</v>
      </c>
      <c r="H16" s="61">
        <v>36466</v>
      </c>
    </row>
    <row r="17" spans="2:8">
      <c r="B17" s="77" t="s">
        <v>50</v>
      </c>
      <c r="C17" s="21"/>
      <c r="D17" s="21"/>
      <c r="E17" s="62"/>
      <c r="F17" s="61"/>
      <c r="G17" s="61"/>
      <c r="H17" s="61"/>
    </row>
    <row r="18" spans="2:8">
      <c r="B18" s="77" t="s">
        <v>51</v>
      </c>
      <c r="C18" s="19">
        <v>75237</v>
      </c>
      <c r="D18" s="19">
        <v>107702</v>
      </c>
      <c r="E18" s="18">
        <v>87503</v>
      </c>
      <c r="F18" s="36">
        <v>83754</v>
      </c>
      <c r="G18" s="36">
        <v>73378.05</v>
      </c>
      <c r="H18" s="36">
        <v>64202</v>
      </c>
    </row>
    <row r="19" spans="2:8">
      <c r="B19" s="79" t="s">
        <v>52</v>
      </c>
      <c r="C19" s="68">
        <v>134838</v>
      </c>
      <c r="D19" s="68">
        <v>158934</v>
      </c>
      <c r="E19" s="69">
        <v>125601</v>
      </c>
      <c r="F19" s="70">
        <v>121715</v>
      </c>
      <c r="G19" s="70">
        <v>109384</v>
      </c>
      <c r="H19" s="70">
        <v>100668</v>
      </c>
    </row>
    <row r="20" spans="2:8">
      <c r="B20" s="77" t="s">
        <v>53</v>
      </c>
      <c r="C20" s="21">
        <v>136777</v>
      </c>
      <c r="D20" s="21">
        <v>129558</v>
      </c>
      <c r="E20" s="62">
        <v>128017</v>
      </c>
      <c r="F20" s="71">
        <v>121840</v>
      </c>
      <c r="G20" s="61">
        <v>126034.4</v>
      </c>
      <c r="H20" s="61">
        <v>133956</v>
      </c>
    </row>
    <row r="21" spans="2:8">
      <c r="B21" s="77" t="s">
        <v>50</v>
      </c>
      <c r="C21" s="21"/>
      <c r="D21" s="21"/>
      <c r="E21" s="62"/>
      <c r="F21" s="71"/>
      <c r="G21" s="61"/>
      <c r="H21" s="61"/>
    </row>
    <row r="22" spans="2:8" ht="20.100000000000001" customHeight="1">
      <c r="B22" s="77" t="s">
        <v>54</v>
      </c>
      <c r="C22" s="19">
        <v>95691</v>
      </c>
      <c r="D22" s="19">
        <v>95929</v>
      </c>
      <c r="E22" s="18">
        <v>94990</v>
      </c>
      <c r="F22" s="36">
        <v>93753</v>
      </c>
      <c r="G22" s="36">
        <v>91008.6</v>
      </c>
      <c r="H22" s="36">
        <v>55113</v>
      </c>
    </row>
    <row r="23" spans="2:8" s="1" customFormat="1" ht="9.9499999999999993" customHeight="1">
      <c r="B23" s="79" t="s">
        <v>55</v>
      </c>
      <c r="C23" s="68">
        <v>232468</v>
      </c>
      <c r="D23" s="68">
        <v>225487</v>
      </c>
      <c r="E23" s="69">
        <v>223007</v>
      </c>
      <c r="F23" s="72">
        <v>215593</v>
      </c>
      <c r="G23" s="72">
        <v>217043</v>
      </c>
      <c r="H23" s="72">
        <v>189069</v>
      </c>
    </row>
    <row r="24" spans="2:8">
      <c r="B24" s="79" t="s">
        <v>56</v>
      </c>
      <c r="C24" s="50">
        <v>367306</v>
      </c>
      <c r="D24" s="50">
        <v>384421</v>
      </c>
      <c r="E24" s="63">
        <v>348608</v>
      </c>
      <c r="F24" s="50">
        <v>337308</v>
      </c>
      <c r="G24" s="50">
        <v>326427</v>
      </c>
      <c r="H24" s="50">
        <v>289737</v>
      </c>
    </row>
    <row r="25" spans="2:8">
      <c r="B25" s="29"/>
      <c r="C25" s="67"/>
      <c r="D25" s="67"/>
      <c r="E25" s="67"/>
      <c r="F25" s="67"/>
      <c r="G25" s="67"/>
      <c r="H25" s="67"/>
    </row>
    <row r="26" spans="2:8" ht="20.100000000000001" customHeight="1">
      <c r="B26" s="77" t="s">
        <v>57</v>
      </c>
      <c r="C26" s="19">
        <v>662916</v>
      </c>
      <c r="D26" s="19">
        <v>667598</v>
      </c>
      <c r="E26" s="18">
        <v>655982</v>
      </c>
      <c r="F26" s="36">
        <v>645176</v>
      </c>
      <c r="G26" s="36">
        <v>629710</v>
      </c>
      <c r="H26" s="36">
        <v>628341</v>
      </c>
    </row>
    <row r="27" spans="2:8" ht="20.100000000000001" customHeight="1">
      <c r="B27" s="77" t="s">
        <v>58</v>
      </c>
      <c r="C27" s="19">
        <v>9895</v>
      </c>
      <c r="D27" s="19">
        <v>10223</v>
      </c>
      <c r="E27" s="18">
        <v>9992</v>
      </c>
      <c r="F27" s="36">
        <v>9552</v>
      </c>
      <c r="G27" s="36">
        <v>9287</v>
      </c>
      <c r="H27" s="36">
        <v>8740</v>
      </c>
    </row>
    <row r="28" spans="2:8">
      <c r="B28" s="79" t="s">
        <v>59</v>
      </c>
      <c r="C28" s="50">
        <v>672811</v>
      </c>
      <c r="D28" s="50">
        <v>677821</v>
      </c>
      <c r="E28" s="63">
        <v>665974</v>
      </c>
      <c r="F28" s="73">
        <v>654728</v>
      </c>
      <c r="G28" s="73">
        <v>638997</v>
      </c>
      <c r="H28" s="73">
        <v>637081</v>
      </c>
    </row>
    <row r="29" spans="2:8">
      <c r="B29" s="79" t="s">
        <v>60</v>
      </c>
      <c r="C29" s="50">
        <v>1040117</v>
      </c>
      <c r="D29" s="50">
        <v>1062242</v>
      </c>
      <c r="E29" s="63">
        <v>1014582</v>
      </c>
      <c r="F29" s="50">
        <v>992036</v>
      </c>
      <c r="G29" s="50">
        <v>965424</v>
      </c>
      <c r="H29" s="50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I31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39" customWidth="1"/>
    <col min="2" max="2" width="34.42578125" customWidth="1"/>
    <col min="3" max="4" width="11.42578125" customWidth="1"/>
    <col min="5" max="243" width="11.42578125" style="39"/>
    <col min="244" max="244" width="5.28515625" style="39" customWidth="1"/>
    <col min="245" max="245" width="34.42578125" style="39" customWidth="1"/>
    <col min="246" max="260" width="11.42578125" style="39" customWidth="1"/>
    <col min="261" max="499" width="11.42578125" style="39"/>
    <col min="500" max="500" width="5.28515625" style="39" customWidth="1"/>
    <col min="501" max="501" width="34.42578125" style="39" customWidth="1"/>
    <col min="502" max="516" width="11.42578125" style="39" customWidth="1"/>
    <col min="517" max="755" width="11.42578125" style="39"/>
    <col min="756" max="756" width="5.28515625" style="39" customWidth="1"/>
    <col min="757" max="757" width="34.42578125" style="39" customWidth="1"/>
    <col min="758" max="772" width="11.42578125" style="39" customWidth="1"/>
    <col min="773" max="1011" width="11.42578125" style="39"/>
    <col min="1012" max="1012" width="5.28515625" style="39" customWidth="1"/>
    <col min="1013" max="1013" width="34.42578125" style="39" customWidth="1"/>
    <col min="1014" max="1028" width="11.42578125" style="39" customWidth="1"/>
    <col min="1029" max="1267" width="11.42578125" style="39"/>
    <col min="1268" max="1268" width="5.28515625" style="39" customWidth="1"/>
    <col min="1269" max="1269" width="34.42578125" style="39" customWidth="1"/>
    <col min="1270" max="1284" width="11.42578125" style="39" customWidth="1"/>
    <col min="1285" max="1523" width="11.42578125" style="39"/>
    <col min="1524" max="1524" width="5.28515625" style="39" customWidth="1"/>
    <col min="1525" max="1525" width="34.42578125" style="39" customWidth="1"/>
    <col min="1526" max="1540" width="11.42578125" style="39" customWidth="1"/>
    <col min="1541" max="1779" width="11.42578125" style="39"/>
    <col min="1780" max="1780" width="5.28515625" style="39" customWidth="1"/>
    <col min="1781" max="1781" width="34.42578125" style="39" customWidth="1"/>
    <col min="1782" max="1796" width="11.42578125" style="39" customWidth="1"/>
    <col min="1797" max="2035" width="11.42578125" style="39"/>
    <col min="2036" max="2036" width="5.28515625" style="39" customWidth="1"/>
    <col min="2037" max="2037" width="34.42578125" style="39" customWidth="1"/>
    <col min="2038" max="2052" width="11.42578125" style="39" customWidth="1"/>
    <col min="2053" max="2291" width="11.42578125" style="39"/>
    <col min="2292" max="2292" width="5.28515625" style="39" customWidth="1"/>
    <col min="2293" max="2293" width="34.42578125" style="39" customWidth="1"/>
    <col min="2294" max="2308" width="11.42578125" style="39" customWidth="1"/>
    <col min="2309" max="2547" width="11.42578125" style="39"/>
    <col min="2548" max="2548" width="5.28515625" style="39" customWidth="1"/>
    <col min="2549" max="2549" width="34.42578125" style="39" customWidth="1"/>
    <col min="2550" max="2564" width="11.42578125" style="39" customWidth="1"/>
    <col min="2565" max="2803" width="11.42578125" style="39"/>
    <col min="2804" max="2804" width="5.28515625" style="39" customWidth="1"/>
    <col min="2805" max="2805" width="34.42578125" style="39" customWidth="1"/>
    <col min="2806" max="2820" width="11.42578125" style="39" customWidth="1"/>
    <col min="2821" max="3059" width="11.42578125" style="39"/>
    <col min="3060" max="3060" width="5.28515625" style="39" customWidth="1"/>
    <col min="3061" max="3061" width="34.42578125" style="39" customWidth="1"/>
    <col min="3062" max="3076" width="11.42578125" style="39" customWidth="1"/>
    <col min="3077" max="3315" width="11.42578125" style="39"/>
    <col min="3316" max="3316" width="5.28515625" style="39" customWidth="1"/>
    <col min="3317" max="3317" width="34.42578125" style="39" customWidth="1"/>
    <col min="3318" max="3332" width="11.42578125" style="39" customWidth="1"/>
    <col min="3333" max="3571" width="11.42578125" style="39"/>
    <col min="3572" max="3572" width="5.28515625" style="39" customWidth="1"/>
    <col min="3573" max="3573" width="34.42578125" style="39" customWidth="1"/>
    <col min="3574" max="3588" width="11.42578125" style="39" customWidth="1"/>
    <col min="3589" max="3827" width="11.42578125" style="39"/>
    <col min="3828" max="3828" width="5.28515625" style="39" customWidth="1"/>
    <col min="3829" max="3829" width="34.42578125" style="39" customWidth="1"/>
    <col min="3830" max="3844" width="11.42578125" style="39" customWidth="1"/>
    <col min="3845" max="4083" width="11.42578125" style="39"/>
    <col min="4084" max="4084" width="5.28515625" style="39" customWidth="1"/>
    <col min="4085" max="4085" width="34.42578125" style="39" customWidth="1"/>
    <col min="4086" max="4100" width="11.42578125" style="39" customWidth="1"/>
    <col min="4101" max="4339" width="11.42578125" style="39"/>
    <col min="4340" max="4340" width="5.28515625" style="39" customWidth="1"/>
    <col min="4341" max="4341" width="34.42578125" style="39" customWidth="1"/>
    <col min="4342" max="4356" width="11.42578125" style="39" customWidth="1"/>
    <col min="4357" max="4595" width="11.42578125" style="39"/>
    <col min="4596" max="4596" width="5.28515625" style="39" customWidth="1"/>
    <col min="4597" max="4597" width="34.42578125" style="39" customWidth="1"/>
    <col min="4598" max="4612" width="11.42578125" style="39" customWidth="1"/>
    <col min="4613" max="4851" width="11.42578125" style="39"/>
    <col min="4852" max="4852" width="5.28515625" style="39" customWidth="1"/>
    <col min="4853" max="4853" width="34.42578125" style="39" customWidth="1"/>
    <col min="4854" max="4868" width="11.42578125" style="39" customWidth="1"/>
    <col min="4869" max="5107" width="11.42578125" style="39"/>
    <col min="5108" max="5108" width="5.28515625" style="39" customWidth="1"/>
    <col min="5109" max="5109" width="34.42578125" style="39" customWidth="1"/>
    <col min="5110" max="5124" width="11.42578125" style="39" customWidth="1"/>
    <col min="5125" max="5363" width="11.42578125" style="39"/>
    <col min="5364" max="5364" width="5.28515625" style="39" customWidth="1"/>
    <col min="5365" max="5365" width="34.42578125" style="39" customWidth="1"/>
    <col min="5366" max="5380" width="11.42578125" style="39" customWidth="1"/>
    <col min="5381" max="5619" width="11.42578125" style="39"/>
    <col min="5620" max="5620" width="5.28515625" style="39" customWidth="1"/>
    <col min="5621" max="5621" width="34.42578125" style="39" customWidth="1"/>
    <col min="5622" max="5636" width="11.42578125" style="39" customWidth="1"/>
    <col min="5637" max="5875" width="11.42578125" style="39"/>
    <col min="5876" max="5876" width="5.28515625" style="39" customWidth="1"/>
    <col min="5877" max="5877" width="34.42578125" style="39" customWidth="1"/>
    <col min="5878" max="5892" width="11.42578125" style="39" customWidth="1"/>
    <col min="5893" max="6131" width="11.42578125" style="39"/>
    <col min="6132" max="6132" width="5.28515625" style="39" customWidth="1"/>
    <col min="6133" max="6133" width="34.42578125" style="39" customWidth="1"/>
    <col min="6134" max="6148" width="11.42578125" style="39" customWidth="1"/>
    <col min="6149" max="6387" width="11.42578125" style="39"/>
    <col min="6388" max="6388" width="5.28515625" style="39" customWidth="1"/>
    <col min="6389" max="6389" width="34.42578125" style="39" customWidth="1"/>
    <col min="6390" max="6404" width="11.42578125" style="39" customWidth="1"/>
    <col min="6405" max="6643" width="11.42578125" style="39"/>
    <col min="6644" max="6644" width="5.28515625" style="39" customWidth="1"/>
    <col min="6645" max="6645" width="34.42578125" style="39" customWidth="1"/>
    <col min="6646" max="6660" width="11.42578125" style="39" customWidth="1"/>
    <col min="6661" max="6899" width="11.42578125" style="39"/>
    <col min="6900" max="6900" width="5.28515625" style="39" customWidth="1"/>
    <col min="6901" max="6901" width="34.42578125" style="39" customWidth="1"/>
    <col min="6902" max="6916" width="11.42578125" style="39" customWidth="1"/>
    <col min="6917" max="7155" width="11.42578125" style="39"/>
    <col min="7156" max="7156" width="5.28515625" style="39" customWidth="1"/>
    <col min="7157" max="7157" width="34.42578125" style="39" customWidth="1"/>
    <col min="7158" max="7172" width="11.42578125" style="39" customWidth="1"/>
    <col min="7173" max="7411" width="11.42578125" style="39"/>
    <col min="7412" max="7412" width="5.28515625" style="39" customWidth="1"/>
    <col min="7413" max="7413" width="34.42578125" style="39" customWidth="1"/>
    <col min="7414" max="7428" width="11.42578125" style="39" customWidth="1"/>
    <col min="7429" max="7667" width="11.42578125" style="39"/>
    <col min="7668" max="7668" width="5.28515625" style="39" customWidth="1"/>
    <col min="7669" max="7669" width="34.42578125" style="39" customWidth="1"/>
    <col min="7670" max="7684" width="11.42578125" style="39" customWidth="1"/>
    <col min="7685" max="7923" width="11.42578125" style="39"/>
    <col min="7924" max="7924" width="5.28515625" style="39" customWidth="1"/>
    <col min="7925" max="7925" width="34.42578125" style="39" customWidth="1"/>
    <col min="7926" max="7940" width="11.42578125" style="39" customWidth="1"/>
    <col min="7941" max="8179" width="11.42578125" style="39"/>
    <col min="8180" max="8180" width="5.28515625" style="39" customWidth="1"/>
    <col min="8181" max="8181" width="34.42578125" style="39" customWidth="1"/>
    <col min="8182" max="8196" width="11.42578125" style="39" customWidth="1"/>
    <col min="8197" max="8435" width="11.42578125" style="39"/>
    <col min="8436" max="8436" width="5.28515625" style="39" customWidth="1"/>
    <col min="8437" max="8437" width="34.42578125" style="39" customWidth="1"/>
    <col min="8438" max="8452" width="11.42578125" style="39" customWidth="1"/>
    <col min="8453" max="8691" width="11.42578125" style="39"/>
    <col min="8692" max="8692" width="5.28515625" style="39" customWidth="1"/>
    <col min="8693" max="8693" width="34.42578125" style="39" customWidth="1"/>
    <col min="8694" max="8708" width="11.42578125" style="39" customWidth="1"/>
    <col min="8709" max="8947" width="11.42578125" style="39"/>
    <col min="8948" max="8948" width="5.28515625" style="39" customWidth="1"/>
    <col min="8949" max="8949" width="34.42578125" style="39" customWidth="1"/>
    <col min="8950" max="8964" width="11.42578125" style="39" customWidth="1"/>
    <col min="8965" max="9203" width="11.42578125" style="39"/>
    <col min="9204" max="9204" width="5.28515625" style="39" customWidth="1"/>
    <col min="9205" max="9205" width="34.42578125" style="39" customWidth="1"/>
    <col min="9206" max="9220" width="11.42578125" style="39" customWidth="1"/>
    <col min="9221" max="9459" width="11.42578125" style="39"/>
    <col min="9460" max="9460" width="5.28515625" style="39" customWidth="1"/>
    <col min="9461" max="9461" width="34.42578125" style="39" customWidth="1"/>
    <col min="9462" max="9476" width="11.42578125" style="39" customWidth="1"/>
    <col min="9477" max="9715" width="11.42578125" style="39"/>
    <col min="9716" max="9716" width="5.28515625" style="39" customWidth="1"/>
    <col min="9717" max="9717" width="34.42578125" style="39" customWidth="1"/>
    <col min="9718" max="9732" width="11.42578125" style="39" customWidth="1"/>
    <col min="9733" max="9971" width="11.42578125" style="39"/>
    <col min="9972" max="9972" width="5.28515625" style="39" customWidth="1"/>
    <col min="9973" max="9973" width="34.42578125" style="39" customWidth="1"/>
    <col min="9974" max="9988" width="11.42578125" style="39" customWidth="1"/>
    <col min="9989" max="10227" width="11.42578125" style="39"/>
    <col min="10228" max="10228" width="5.28515625" style="39" customWidth="1"/>
    <col min="10229" max="10229" width="34.42578125" style="39" customWidth="1"/>
    <col min="10230" max="10244" width="11.42578125" style="39" customWidth="1"/>
    <col min="10245" max="10483" width="11.42578125" style="39"/>
    <col min="10484" max="10484" width="5.28515625" style="39" customWidth="1"/>
    <col min="10485" max="10485" width="34.42578125" style="39" customWidth="1"/>
    <col min="10486" max="10500" width="11.42578125" style="39" customWidth="1"/>
    <col min="10501" max="10739" width="11.42578125" style="39"/>
    <col min="10740" max="10740" width="5.28515625" style="39" customWidth="1"/>
    <col min="10741" max="10741" width="34.42578125" style="39" customWidth="1"/>
    <col min="10742" max="10756" width="11.42578125" style="39" customWidth="1"/>
    <col min="10757" max="10995" width="11.42578125" style="39"/>
    <col min="10996" max="10996" width="5.28515625" style="39" customWidth="1"/>
    <col min="10997" max="10997" width="34.42578125" style="39" customWidth="1"/>
    <col min="10998" max="11012" width="11.42578125" style="39" customWidth="1"/>
    <col min="11013" max="11251" width="11.42578125" style="39"/>
    <col min="11252" max="11252" width="5.28515625" style="39" customWidth="1"/>
    <col min="11253" max="11253" width="34.42578125" style="39" customWidth="1"/>
    <col min="11254" max="11268" width="11.42578125" style="39" customWidth="1"/>
    <col min="11269" max="11507" width="11.42578125" style="39"/>
    <col min="11508" max="11508" width="5.28515625" style="39" customWidth="1"/>
    <col min="11509" max="11509" width="34.42578125" style="39" customWidth="1"/>
    <col min="11510" max="11524" width="11.42578125" style="39" customWidth="1"/>
    <col min="11525" max="11763" width="11.42578125" style="39"/>
    <col min="11764" max="11764" width="5.28515625" style="39" customWidth="1"/>
    <col min="11765" max="11765" width="34.42578125" style="39" customWidth="1"/>
    <col min="11766" max="11780" width="11.42578125" style="39" customWidth="1"/>
    <col min="11781" max="12019" width="11.42578125" style="39"/>
    <col min="12020" max="12020" width="5.28515625" style="39" customWidth="1"/>
    <col min="12021" max="12021" width="34.42578125" style="39" customWidth="1"/>
    <col min="12022" max="12036" width="11.42578125" style="39" customWidth="1"/>
    <col min="12037" max="12275" width="11.42578125" style="39"/>
    <col min="12276" max="12276" width="5.28515625" style="39" customWidth="1"/>
    <col min="12277" max="12277" width="34.42578125" style="39" customWidth="1"/>
    <col min="12278" max="12292" width="11.42578125" style="39" customWidth="1"/>
    <col min="12293" max="12531" width="11.42578125" style="39"/>
    <col min="12532" max="12532" width="5.28515625" style="39" customWidth="1"/>
    <col min="12533" max="12533" width="34.42578125" style="39" customWidth="1"/>
    <col min="12534" max="12548" width="11.42578125" style="39" customWidth="1"/>
    <col min="12549" max="12787" width="11.42578125" style="39"/>
    <col min="12788" max="12788" width="5.28515625" style="39" customWidth="1"/>
    <col min="12789" max="12789" width="34.42578125" style="39" customWidth="1"/>
    <col min="12790" max="12804" width="11.42578125" style="39" customWidth="1"/>
    <col min="12805" max="13043" width="11.42578125" style="39"/>
    <col min="13044" max="13044" width="5.28515625" style="39" customWidth="1"/>
    <col min="13045" max="13045" width="34.42578125" style="39" customWidth="1"/>
    <col min="13046" max="13060" width="11.42578125" style="39" customWidth="1"/>
    <col min="13061" max="13299" width="11.42578125" style="39"/>
    <col min="13300" max="13300" width="5.28515625" style="39" customWidth="1"/>
    <col min="13301" max="13301" width="34.42578125" style="39" customWidth="1"/>
    <col min="13302" max="13316" width="11.42578125" style="39" customWidth="1"/>
    <col min="13317" max="13555" width="11.42578125" style="39"/>
    <col min="13556" max="13556" width="5.28515625" style="39" customWidth="1"/>
    <col min="13557" max="13557" width="34.42578125" style="39" customWidth="1"/>
    <col min="13558" max="13572" width="11.42578125" style="39" customWidth="1"/>
    <col min="13573" max="13811" width="11.42578125" style="39"/>
    <col min="13812" max="13812" width="5.28515625" style="39" customWidth="1"/>
    <col min="13813" max="13813" width="34.42578125" style="39" customWidth="1"/>
    <col min="13814" max="13828" width="11.42578125" style="39" customWidth="1"/>
    <col min="13829" max="14067" width="11.42578125" style="39"/>
    <col min="14068" max="14068" width="5.28515625" style="39" customWidth="1"/>
    <col min="14069" max="14069" width="34.42578125" style="39" customWidth="1"/>
    <col min="14070" max="14084" width="11.42578125" style="39" customWidth="1"/>
    <col min="14085" max="14323" width="11.42578125" style="39"/>
    <col min="14324" max="14324" width="5.28515625" style="39" customWidth="1"/>
    <col min="14325" max="14325" width="34.42578125" style="39" customWidth="1"/>
    <col min="14326" max="14340" width="11.42578125" style="39" customWidth="1"/>
    <col min="14341" max="14579" width="11.42578125" style="39"/>
    <col min="14580" max="14580" width="5.28515625" style="39" customWidth="1"/>
    <col min="14581" max="14581" width="34.42578125" style="39" customWidth="1"/>
    <col min="14582" max="14596" width="11.42578125" style="39" customWidth="1"/>
    <col min="14597" max="14835" width="11.42578125" style="39"/>
    <col min="14836" max="14836" width="5.28515625" style="39" customWidth="1"/>
    <col min="14837" max="14837" width="34.42578125" style="39" customWidth="1"/>
    <col min="14838" max="14852" width="11.42578125" style="39" customWidth="1"/>
    <col min="14853" max="15091" width="11.42578125" style="39"/>
    <col min="15092" max="15092" width="5.28515625" style="39" customWidth="1"/>
    <col min="15093" max="15093" width="34.42578125" style="39" customWidth="1"/>
    <col min="15094" max="15108" width="11.42578125" style="39" customWidth="1"/>
    <col min="15109" max="15347" width="11.42578125" style="39"/>
    <col min="15348" max="15348" width="5.28515625" style="39" customWidth="1"/>
    <col min="15349" max="15349" width="34.42578125" style="39" customWidth="1"/>
    <col min="15350" max="15364" width="11.42578125" style="39" customWidth="1"/>
    <col min="15365" max="15603" width="11.42578125" style="39"/>
    <col min="15604" max="15604" width="5.28515625" style="39" customWidth="1"/>
    <col min="15605" max="15605" width="34.42578125" style="39" customWidth="1"/>
    <col min="15606" max="15620" width="11.42578125" style="39" customWidth="1"/>
    <col min="15621" max="15859" width="11.42578125" style="39"/>
    <col min="15860" max="15860" width="5.28515625" style="39" customWidth="1"/>
    <col min="15861" max="15861" width="34.42578125" style="39" customWidth="1"/>
    <col min="15862" max="15876" width="11.42578125" style="39" customWidth="1"/>
    <col min="15877" max="16115" width="11.42578125" style="39"/>
    <col min="16116" max="16116" width="5.28515625" style="39" customWidth="1"/>
    <col min="16117" max="16117" width="34.42578125" style="39" customWidth="1"/>
    <col min="16118" max="16132" width="11.42578125" style="39" customWidth="1"/>
    <col min="16133" max="16384" width="11.42578125" style="39"/>
  </cols>
  <sheetData>
    <row r="3" spans="2:9">
      <c r="B3" s="2" t="s">
        <v>26</v>
      </c>
    </row>
    <row r="4" spans="2:9">
      <c r="B4" s="40" t="s">
        <v>27</v>
      </c>
      <c r="C4" s="4"/>
      <c r="D4" s="41"/>
    </row>
    <row r="6" spans="2:9" ht="18.95" customHeight="1">
      <c r="B6" s="81"/>
      <c r="C6" s="82" t="s">
        <v>3</v>
      </c>
      <c r="D6" s="85" t="s">
        <v>4</v>
      </c>
      <c r="E6" s="81">
        <v>2012</v>
      </c>
      <c r="F6" s="84" t="s">
        <v>5</v>
      </c>
      <c r="G6" s="82" t="s">
        <v>6</v>
      </c>
      <c r="H6" s="83" t="s">
        <v>7</v>
      </c>
      <c r="I6" s="84" t="s">
        <v>8</v>
      </c>
    </row>
    <row r="7" spans="2:9" ht="18.95" customHeight="1">
      <c r="B7" s="81"/>
      <c r="C7" s="82"/>
      <c r="D7" s="85"/>
      <c r="E7" s="81"/>
      <c r="F7" s="86"/>
      <c r="G7" s="82"/>
      <c r="H7" s="83"/>
      <c r="I7" s="84"/>
    </row>
    <row r="8" spans="2:9" s="42" customFormat="1">
      <c r="B8" s="11"/>
      <c r="C8" s="12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12" t="s">
        <v>9</v>
      </c>
      <c r="I8" s="12" t="s">
        <v>9</v>
      </c>
    </row>
    <row r="9" spans="2:9" s="43" customFormat="1">
      <c r="B9" s="76" t="s">
        <v>11</v>
      </c>
      <c r="C9" s="30">
        <v>120570</v>
      </c>
      <c r="D9" s="30">
        <v>120791</v>
      </c>
      <c r="E9" s="18">
        <f>SUM(F9:I9)</f>
        <v>448047</v>
      </c>
      <c r="F9" s="30">
        <v>116365</v>
      </c>
      <c r="G9" s="30">
        <v>111191</v>
      </c>
      <c r="H9" s="30">
        <v>109934</v>
      </c>
      <c r="I9" s="30">
        <v>110557</v>
      </c>
    </row>
    <row r="10" spans="2:9" s="43" customFormat="1">
      <c r="B10" s="77" t="s">
        <v>12</v>
      </c>
      <c r="C10" s="19">
        <v>-89094</v>
      </c>
      <c r="D10" s="19">
        <v>-91328</v>
      </c>
      <c r="E10" s="18">
        <f t="shared" ref="E10:E24" si="0">SUM(F10:I10)</f>
        <v>-338112</v>
      </c>
      <c r="F10" s="19">
        <v>-88377</v>
      </c>
      <c r="G10" s="19">
        <v>-84589</v>
      </c>
      <c r="H10" s="19">
        <v>-82650</v>
      </c>
      <c r="I10" s="19">
        <v>-82496</v>
      </c>
    </row>
    <row r="11" spans="2:9" s="43" customFormat="1">
      <c r="B11" s="77" t="s">
        <v>13</v>
      </c>
      <c r="C11" s="30">
        <v>31476</v>
      </c>
      <c r="D11" s="30">
        <v>29463</v>
      </c>
      <c r="E11" s="18">
        <f t="shared" si="0"/>
        <v>109935</v>
      </c>
      <c r="F11" s="30">
        <v>27988</v>
      </c>
      <c r="G11" s="30">
        <v>26602</v>
      </c>
      <c r="H11" s="30">
        <v>27284</v>
      </c>
      <c r="I11" s="30">
        <v>28061</v>
      </c>
    </row>
    <row r="12" spans="2:9" s="43" customFormat="1">
      <c r="B12" s="77" t="s">
        <v>14</v>
      </c>
      <c r="C12" s="19">
        <v>-16692</v>
      </c>
      <c r="D12" s="19">
        <v>-13789</v>
      </c>
      <c r="E12" s="18">
        <f t="shared" si="0"/>
        <v>-57708</v>
      </c>
      <c r="F12" s="19">
        <v>-16214</v>
      </c>
      <c r="G12" s="19">
        <v>-14713</v>
      </c>
      <c r="H12" s="19">
        <v>-13198</v>
      </c>
      <c r="I12" s="19">
        <v>-13583</v>
      </c>
    </row>
    <row r="13" spans="2:9" s="43" customFormat="1">
      <c r="B13" s="78" t="s">
        <v>15</v>
      </c>
      <c r="C13" s="44">
        <v>14784</v>
      </c>
      <c r="D13" s="44">
        <v>15674</v>
      </c>
      <c r="E13" s="45">
        <f t="shared" si="0"/>
        <v>52227</v>
      </c>
      <c r="F13" s="44">
        <v>11774</v>
      </c>
      <c r="G13" s="44">
        <v>11889</v>
      </c>
      <c r="H13" s="44">
        <v>14086</v>
      </c>
      <c r="I13" s="44">
        <v>14478</v>
      </c>
    </row>
    <row r="14" spans="2:9" s="43" customFormat="1">
      <c r="B14" s="77" t="s">
        <v>28</v>
      </c>
      <c r="C14" s="19">
        <v>-344</v>
      </c>
      <c r="D14" s="30">
        <v>543</v>
      </c>
      <c r="E14" s="18">
        <f t="shared" si="0"/>
        <v>6950</v>
      </c>
      <c r="F14" s="30">
        <v>4881</v>
      </c>
      <c r="G14" s="30">
        <v>-1492</v>
      </c>
      <c r="H14" s="30">
        <v>2990</v>
      </c>
      <c r="I14" s="30">
        <v>571</v>
      </c>
    </row>
    <row r="15" spans="2:9" s="43" customFormat="1">
      <c r="B15" s="77" t="s">
        <v>29</v>
      </c>
      <c r="C15" s="19">
        <v>1807</v>
      </c>
      <c r="D15" s="30">
        <v>1405</v>
      </c>
      <c r="E15" s="18">
        <f t="shared" si="0"/>
        <v>7538</v>
      </c>
      <c r="F15" s="30">
        <v>2455</v>
      </c>
      <c r="G15" s="30">
        <v>1710.8980000000001</v>
      </c>
      <c r="H15" s="30">
        <v>1565.1019999999999</v>
      </c>
      <c r="I15" s="30">
        <v>1807</v>
      </c>
    </row>
    <row r="16" spans="2:9" s="43" customFormat="1">
      <c r="B16" s="77" t="s">
        <v>30</v>
      </c>
      <c r="C16" s="19">
        <v>-3639</v>
      </c>
      <c r="D16" s="30">
        <v>-2510</v>
      </c>
      <c r="E16" s="18">
        <f t="shared" si="0"/>
        <v>-9457</v>
      </c>
      <c r="F16" s="30">
        <v>-2405</v>
      </c>
      <c r="G16" s="30">
        <v>-2214.4260000000004</v>
      </c>
      <c r="H16" s="30">
        <v>-2446.5739999999996</v>
      </c>
      <c r="I16" s="30">
        <v>-2391</v>
      </c>
    </row>
    <row r="17" spans="2:9" s="43" customFormat="1">
      <c r="B17" s="77" t="s">
        <v>31</v>
      </c>
      <c r="C17" s="19">
        <v>7879</v>
      </c>
      <c r="D17" s="30">
        <v>5773</v>
      </c>
      <c r="E17" s="18">
        <f t="shared" si="0"/>
        <v>22234</v>
      </c>
      <c r="F17" s="30">
        <v>8253</v>
      </c>
      <c r="G17" s="30">
        <v>3204.4429999999993</v>
      </c>
      <c r="H17" s="30">
        <v>5276.5570000000007</v>
      </c>
      <c r="I17" s="30">
        <v>5500</v>
      </c>
    </row>
    <row r="18" spans="2:9" s="43" customFormat="1">
      <c r="B18" s="77" t="s">
        <v>32</v>
      </c>
      <c r="C18" s="19">
        <v>118</v>
      </c>
      <c r="D18" s="30">
        <v>224</v>
      </c>
      <c r="E18" s="18">
        <f t="shared" si="0"/>
        <v>-1911</v>
      </c>
      <c r="F18" s="30">
        <v>-939</v>
      </c>
      <c r="G18" s="30">
        <v>1038</v>
      </c>
      <c r="H18" s="30">
        <v>-1663</v>
      </c>
      <c r="I18" s="30">
        <v>-347</v>
      </c>
    </row>
    <row r="19" spans="2:9" s="43" customFormat="1">
      <c r="B19" s="77" t="s">
        <v>33</v>
      </c>
      <c r="C19" s="19">
        <v>-10</v>
      </c>
      <c r="D19" s="30">
        <v>0</v>
      </c>
      <c r="E19" s="18">
        <f t="shared" si="0"/>
        <v>0</v>
      </c>
      <c r="F19" s="30">
        <v>-2</v>
      </c>
      <c r="G19" s="30">
        <v>-1</v>
      </c>
      <c r="H19" s="30">
        <v>-3</v>
      </c>
      <c r="I19" s="30">
        <v>6</v>
      </c>
    </row>
    <row r="20" spans="2:9" s="43" customFormat="1">
      <c r="B20" s="78" t="s">
        <v>34</v>
      </c>
      <c r="C20" s="44">
        <v>20595</v>
      </c>
      <c r="D20" s="44">
        <v>21109</v>
      </c>
      <c r="E20" s="45">
        <f t="shared" si="0"/>
        <v>77581</v>
      </c>
      <c r="F20" s="44">
        <v>24017</v>
      </c>
      <c r="G20" s="44">
        <v>14134.915000000001</v>
      </c>
      <c r="H20" s="44">
        <v>19805.084999999999</v>
      </c>
      <c r="I20" s="44">
        <v>19624</v>
      </c>
    </row>
    <row r="21" spans="2:9" s="43" customFormat="1">
      <c r="B21" s="78" t="s">
        <v>35</v>
      </c>
      <c r="C21" s="46">
        <v>-3501</v>
      </c>
      <c r="D21" s="44">
        <v>-3630</v>
      </c>
      <c r="E21" s="45">
        <f t="shared" si="0"/>
        <v>-15191</v>
      </c>
      <c r="F21" s="44">
        <v>-2726</v>
      </c>
      <c r="G21" s="44">
        <v>-4871.866</v>
      </c>
      <c r="H21" s="44">
        <v>-4337.134</v>
      </c>
      <c r="I21" s="44">
        <v>-3256</v>
      </c>
    </row>
    <row r="22" spans="2:9" s="43" customFormat="1">
      <c r="B22" s="78" t="s">
        <v>36</v>
      </c>
      <c r="C22" s="44">
        <v>17094</v>
      </c>
      <c r="D22" s="44">
        <v>17479</v>
      </c>
      <c r="E22" s="45">
        <f t="shared" si="0"/>
        <v>62390</v>
      </c>
      <c r="F22" s="44">
        <v>21291</v>
      </c>
      <c r="G22" s="44">
        <v>9263.0490000000009</v>
      </c>
      <c r="H22" s="44">
        <v>15467.950999999999</v>
      </c>
      <c r="I22" s="44">
        <v>16368</v>
      </c>
    </row>
    <row r="23" spans="2:9" ht="18.95" customHeight="1">
      <c r="B23" s="77" t="s">
        <v>37</v>
      </c>
      <c r="C23" s="37">
        <v>16265</v>
      </c>
      <c r="D23" s="47">
        <v>16798</v>
      </c>
      <c r="E23" s="18">
        <f t="shared" si="0"/>
        <v>59511</v>
      </c>
      <c r="F23" s="47">
        <v>20523</v>
      </c>
      <c r="G23" s="47">
        <v>8609</v>
      </c>
      <c r="H23" s="47">
        <v>14682</v>
      </c>
      <c r="I23" s="47">
        <v>15697</v>
      </c>
    </row>
    <row r="24" spans="2:9">
      <c r="B24" s="77" t="s">
        <v>38</v>
      </c>
      <c r="C24" s="37">
        <v>829</v>
      </c>
      <c r="D24" s="47">
        <v>681</v>
      </c>
      <c r="E24" s="18">
        <f t="shared" si="0"/>
        <v>2879</v>
      </c>
      <c r="F24" s="47">
        <v>768</v>
      </c>
      <c r="G24" s="47">
        <v>653.98600000000442</v>
      </c>
      <c r="H24" s="47">
        <v>786.01399999999558</v>
      </c>
      <c r="I24" s="47">
        <v>671</v>
      </c>
    </row>
    <row r="25" spans="2:9">
      <c r="C25" s="47"/>
      <c r="D25" s="47"/>
      <c r="E25" s="36"/>
    </row>
    <row r="26" spans="2:9">
      <c r="B26" s="48" t="s">
        <v>39</v>
      </c>
      <c r="C26" s="49"/>
      <c r="D26" s="49"/>
      <c r="E26" s="36"/>
    </row>
    <row r="27" spans="2:9">
      <c r="B27" s="76" t="s">
        <v>16</v>
      </c>
      <c r="C27" s="19">
        <v>10702</v>
      </c>
      <c r="D27" s="21">
        <v>10511</v>
      </c>
      <c r="E27" s="18">
        <f>SUM(F27:I27)</f>
        <v>36929</v>
      </c>
      <c r="F27" s="19">
        <v>10139</v>
      </c>
      <c r="G27" s="19">
        <v>9456</v>
      </c>
      <c r="H27" s="19">
        <v>8823</v>
      </c>
      <c r="I27" s="21">
        <v>8511</v>
      </c>
    </row>
    <row r="28" spans="2:9">
      <c r="B28" s="79" t="s">
        <v>20</v>
      </c>
      <c r="C28" s="50">
        <v>25486</v>
      </c>
      <c r="D28" s="50">
        <v>26185</v>
      </c>
      <c r="E28" s="18">
        <f>SUM(F28:I28)</f>
        <v>89156</v>
      </c>
      <c r="F28" s="50">
        <v>21913</v>
      </c>
      <c r="G28" s="50">
        <v>21345</v>
      </c>
      <c r="H28" s="50">
        <v>22909</v>
      </c>
      <c r="I28" s="50">
        <v>22989</v>
      </c>
    </row>
    <row r="29" spans="2:9" s="75" customFormat="1">
      <c r="B29" s="80" t="s">
        <v>18</v>
      </c>
      <c r="C29" s="51">
        <v>0.21137928174504436</v>
      </c>
      <c r="D29" s="51">
        <v>0.21677939581591343</v>
      </c>
      <c r="E29" s="74">
        <f>E28/E9</f>
        <v>0.19898805259269675</v>
      </c>
      <c r="F29" s="51">
        <f>F28/F9</f>
        <v>0.18831263696128561</v>
      </c>
      <c r="G29" s="51">
        <f t="shared" ref="G29:I29" si="1">G28/G9</f>
        <v>0.19196697574443974</v>
      </c>
      <c r="H29" s="51">
        <f t="shared" si="1"/>
        <v>0.20838866956537558</v>
      </c>
      <c r="I29" s="51">
        <f t="shared" si="1"/>
        <v>0.20793798673987174</v>
      </c>
    </row>
    <row r="30" spans="2:9">
      <c r="B30" s="52"/>
      <c r="C30" s="53"/>
      <c r="D30" s="53"/>
    </row>
    <row r="31" spans="2:9">
      <c r="B31" s="52"/>
      <c r="C31" s="40"/>
      <c r="D31" s="40"/>
    </row>
  </sheetData>
  <mergeCells count="8">
    <mergeCell ref="B6:B7"/>
    <mergeCell ref="C6:C7"/>
    <mergeCell ref="G6:G7"/>
    <mergeCell ref="H6:H7"/>
    <mergeCell ref="I6:I7"/>
    <mergeCell ref="E6:E7"/>
    <mergeCell ref="D6:D7"/>
    <mergeCell ref="F6:F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G30"/>
  <sheetViews>
    <sheetView showGridLines="0" tabSelected="1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8" width="11.42578125" style="4" customWidth="1"/>
    <col min="9" max="9" width="11.42578125" style="1" customWidth="1"/>
    <col min="10" max="16" width="11.42578125" style="4" customWidth="1"/>
    <col min="17" max="17" width="11.42578125" style="1" customWidth="1"/>
    <col min="18" max="24" width="11.42578125" style="4" customWidth="1"/>
    <col min="25" max="25" width="8" style="1" customWidth="1"/>
    <col min="26" max="33" width="11.42578125" style="4" customWidth="1"/>
    <col min="34" max="226" width="11.42578125" style="4"/>
    <col min="227" max="227" width="28.42578125" style="4" customWidth="1"/>
    <col min="228" max="233" width="11.42578125" style="4" customWidth="1"/>
    <col min="234" max="234" width="11.7109375" style="4" customWidth="1"/>
    <col min="235" max="259" width="11.42578125" style="4" customWidth="1"/>
    <col min="260" max="264" width="11.140625" style="4" customWidth="1"/>
    <col min="265" max="272" width="11.42578125" style="4" customWidth="1"/>
    <col min="273" max="273" width="4.28515625" style="4" customWidth="1"/>
    <col min="274" max="289" width="11.42578125" style="4" customWidth="1"/>
    <col min="290" max="482" width="11.42578125" style="4"/>
    <col min="483" max="483" width="28.42578125" style="4" customWidth="1"/>
    <col min="484" max="489" width="11.42578125" style="4" customWidth="1"/>
    <col min="490" max="490" width="11.7109375" style="4" customWidth="1"/>
    <col min="491" max="515" width="11.42578125" style="4" customWidth="1"/>
    <col min="516" max="520" width="11.140625" style="4" customWidth="1"/>
    <col min="521" max="528" width="11.42578125" style="4" customWidth="1"/>
    <col min="529" max="529" width="4.28515625" style="4" customWidth="1"/>
    <col min="530" max="545" width="11.42578125" style="4" customWidth="1"/>
    <col min="546" max="738" width="11.42578125" style="4"/>
    <col min="739" max="739" width="28.42578125" style="4" customWidth="1"/>
    <col min="740" max="745" width="11.42578125" style="4" customWidth="1"/>
    <col min="746" max="746" width="11.7109375" style="4" customWidth="1"/>
    <col min="747" max="771" width="11.42578125" style="4" customWidth="1"/>
    <col min="772" max="776" width="11.140625" style="4" customWidth="1"/>
    <col min="777" max="784" width="11.42578125" style="4" customWidth="1"/>
    <col min="785" max="785" width="4.28515625" style="4" customWidth="1"/>
    <col min="786" max="801" width="11.42578125" style="4" customWidth="1"/>
    <col min="802" max="994" width="11.42578125" style="4"/>
    <col min="995" max="995" width="28.42578125" style="4" customWidth="1"/>
    <col min="996" max="1001" width="11.42578125" style="4" customWidth="1"/>
    <col min="1002" max="1002" width="11.7109375" style="4" customWidth="1"/>
    <col min="1003" max="1027" width="11.42578125" style="4" customWidth="1"/>
    <col min="1028" max="1032" width="11.140625" style="4" customWidth="1"/>
    <col min="1033" max="1040" width="11.42578125" style="4" customWidth="1"/>
    <col min="1041" max="1041" width="4.28515625" style="4" customWidth="1"/>
    <col min="1042" max="1057" width="11.42578125" style="4" customWidth="1"/>
    <col min="1058" max="1250" width="11.42578125" style="4"/>
    <col min="1251" max="1251" width="28.42578125" style="4" customWidth="1"/>
    <col min="1252" max="1257" width="11.42578125" style="4" customWidth="1"/>
    <col min="1258" max="1258" width="11.7109375" style="4" customWidth="1"/>
    <col min="1259" max="1283" width="11.42578125" style="4" customWidth="1"/>
    <col min="1284" max="1288" width="11.140625" style="4" customWidth="1"/>
    <col min="1289" max="1296" width="11.42578125" style="4" customWidth="1"/>
    <col min="1297" max="1297" width="4.28515625" style="4" customWidth="1"/>
    <col min="1298" max="1313" width="11.42578125" style="4" customWidth="1"/>
    <col min="1314" max="1506" width="11.42578125" style="4"/>
    <col min="1507" max="1507" width="28.42578125" style="4" customWidth="1"/>
    <col min="1508" max="1513" width="11.42578125" style="4" customWidth="1"/>
    <col min="1514" max="1514" width="11.7109375" style="4" customWidth="1"/>
    <col min="1515" max="1539" width="11.42578125" style="4" customWidth="1"/>
    <col min="1540" max="1544" width="11.140625" style="4" customWidth="1"/>
    <col min="1545" max="1552" width="11.42578125" style="4" customWidth="1"/>
    <col min="1553" max="1553" width="4.28515625" style="4" customWidth="1"/>
    <col min="1554" max="1569" width="11.42578125" style="4" customWidth="1"/>
    <col min="1570" max="1762" width="11.42578125" style="4"/>
    <col min="1763" max="1763" width="28.42578125" style="4" customWidth="1"/>
    <col min="1764" max="1769" width="11.42578125" style="4" customWidth="1"/>
    <col min="1770" max="1770" width="11.7109375" style="4" customWidth="1"/>
    <col min="1771" max="1795" width="11.42578125" style="4" customWidth="1"/>
    <col min="1796" max="1800" width="11.140625" style="4" customWidth="1"/>
    <col min="1801" max="1808" width="11.42578125" style="4" customWidth="1"/>
    <col min="1809" max="1809" width="4.28515625" style="4" customWidth="1"/>
    <col min="1810" max="1825" width="11.42578125" style="4" customWidth="1"/>
    <col min="1826" max="2018" width="11.42578125" style="4"/>
    <col min="2019" max="2019" width="28.42578125" style="4" customWidth="1"/>
    <col min="2020" max="2025" width="11.42578125" style="4" customWidth="1"/>
    <col min="2026" max="2026" width="11.7109375" style="4" customWidth="1"/>
    <col min="2027" max="2051" width="11.42578125" style="4" customWidth="1"/>
    <col min="2052" max="2056" width="11.140625" style="4" customWidth="1"/>
    <col min="2057" max="2064" width="11.42578125" style="4" customWidth="1"/>
    <col min="2065" max="2065" width="4.28515625" style="4" customWidth="1"/>
    <col min="2066" max="2081" width="11.42578125" style="4" customWidth="1"/>
    <col min="2082" max="2274" width="11.42578125" style="4"/>
    <col min="2275" max="2275" width="28.42578125" style="4" customWidth="1"/>
    <col min="2276" max="2281" width="11.42578125" style="4" customWidth="1"/>
    <col min="2282" max="2282" width="11.7109375" style="4" customWidth="1"/>
    <col min="2283" max="2307" width="11.42578125" style="4" customWidth="1"/>
    <col min="2308" max="2312" width="11.140625" style="4" customWidth="1"/>
    <col min="2313" max="2320" width="11.42578125" style="4" customWidth="1"/>
    <col min="2321" max="2321" width="4.28515625" style="4" customWidth="1"/>
    <col min="2322" max="2337" width="11.42578125" style="4" customWidth="1"/>
    <col min="2338" max="2530" width="11.42578125" style="4"/>
    <col min="2531" max="2531" width="28.42578125" style="4" customWidth="1"/>
    <col min="2532" max="2537" width="11.42578125" style="4" customWidth="1"/>
    <col min="2538" max="2538" width="11.7109375" style="4" customWidth="1"/>
    <col min="2539" max="2563" width="11.42578125" style="4" customWidth="1"/>
    <col min="2564" max="2568" width="11.140625" style="4" customWidth="1"/>
    <col min="2569" max="2576" width="11.42578125" style="4" customWidth="1"/>
    <col min="2577" max="2577" width="4.28515625" style="4" customWidth="1"/>
    <col min="2578" max="2593" width="11.42578125" style="4" customWidth="1"/>
    <col min="2594" max="2786" width="11.42578125" style="4"/>
    <col min="2787" max="2787" width="28.42578125" style="4" customWidth="1"/>
    <col min="2788" max="2793" width="11.42578125" style="4" customWidth="1"/>
    <col min="2794" max="2794" width="11.7109375" style="4" customWidth="1"/>
    <col min="2795" max="2819" width="11.42578125" style="4" customWidth="1"/>
    <col min="2820" max="2824" width="11.140625" style="4" customWidth="1"/>
    <col min="2825" max="2832" width="11.42578125" style="4" customWidth="1"/>
    <col min="2833" max="2833" width="4.28515625" style="4" customWidth="1"/>
    <col min="2834" max="2849" width="11.42578125" style="4" customWidth="1"/>
    <col min="2850" max="3042" width="11.42578125" style="4"/>
    <col min="3043" max="3043" width="28.42578125" style="4" customWidth="1"/>
    <col min="3044" max="3049" width="11.42578125" style="4" customWidth="1"/>
    <col min="3050" max="3050" width="11.7109375" style="4" customWidth="1"/>
    <col min="3051" max="3075" width="11.42578125" style="4" customWidth="1"/>
    <col min="3076" max="3080" width="11.140625" style="4" customWidth="1"/>
    <col min="3081" max="3088" width="11.42578125" style="4" customWidth="1"/>
    <col min="3089" max="3089" width="4.28515625" style="4" customWidth="1"/>
    <col min="3090" max="3105" width="11.42578125" style="4" customWidth="1"/>
    <col min="3106" max="3298" width="11.42578125" style="4"/>
    <col min="3299" max="3299" width="28.42578125" style="4" customWidth="1"/>
    <col min="3300" max="3305" width="11.42578125" style="4" customWidth="1"/>
    <col min="3306" max="3306" width="11.7109375" style="4" customWidth="1"/>
    <col min="3307" max="3331" width="11.42578125" style="4" customWidth="1"/>
    <col min="3332" max="3336" width="11.140625" style="4" customWidth="1"/>
    <col min="3337" max="3344" width="11.42578125" style="4" customWidth="1"/>
    <col min="3345" max="3345" width="4.28515625" style="4" customWidth="1"/>
    <col min="3346" max="3361" width="11.42578125" style="4" customWidth="1"/>
    <col min="3362" max="3554" width="11.42578125" style="4"/>
    <col min="3555" max="3555" width="28.42578125" style="4" customWidth="1"/>
    <col min="3556" max="3561" width="11.42578125" style="4" customWidth="1"/>
    <col min="3562" max="3562" width="11.7109375" style="4" customWidth="1"/>
    <col min="3563" max="3587" width="11.42578125" style="4" customWidth="1"/>
    <col min="3588" max="3592" width="11.140625" style="4" customWidth="1"/>
    <col min="3593" max="3600" width="11.42578125" style="4" customWidth="1"/>
    <col min="3601" max="3601" width="4.28515625" style="4" customWidth="1"/>
    <col min="3602" max="3617" width="11.42578125" style="4" customWidth="1"/>
    <col min="3618" max="3810" width="11.42578125" style="4"/>
    <col min="3811" max="3811" width="28.42578125" style="4" customWidth="1"/>
    <col min="3812" max="3817" width="11.42578125" style="4" customWidth="1"/>
    <col min="3818" max="3818" width="11.7109375" style="4" customWidth="1"/>
    <col min="3819" max="3843" width="11.42578125" style="4" customWidth="1"/>
    <col min="3844" max="3848" width="11.140625" style="4" customWidth="1"/>
    <col min="3849" max="3856" width="11.42578125" style="4" customWidth="1"/>
    <col min="3857" max="3857" width="4.28515625" style="4" customWidth="1"/>
    <col min="3858" max="3873" width="11.42578125" style="4" customWidth="1"/>
    <col min="3874" max="4066" width="11.42578125" style="4"/>
    <col min="4067" max="4067" width="28.42578125" style="4" customWidth="1"/>
    <col min="4068" max="4073" width="11.42578125" style="4" customWidth="1"/>
    <col min="4074" max="4074" width="11.7109375" style="4" customWidth="1"/>
    <col min="4075" max="4099" width="11.42578125" style="4" customWidth="1"/>
    <col min="4100" max="4104" width="11.140625" style="4" customWidth="1"/>
    <col min="4105" max="4112" width="11.42578125" style="4" customWidth="1"/>
    <col min="4113" max="4113" width="4.28515625" style="4" customWidth="1"/>
    <col min="4114" max="4129" width="11.42578125" style="4" customWidth="1"/>
    <col min="4130" max="4322" width="11.42578125" style="4"/>
    <col min="4323" max="4323" width="28.42578125" style="4" customWidth="1"/>
    <col min="4324" max="4329" width="11.42578125" style="4" customWidth="1"/>
    <col min="4330" max="4330" width="11.7109375" style="4" customWidth="1"/>
    <col min="4331" max="4355" width="11.42578125" style="4" customWidth="1"/>
    <col min="4356" max="4360" width="11.140625" style="4" customWidth="1"/>
    <col min="4361" max="4368" width="11.42578125" style="4" customWidth="1"/>
    <col min="4369" max="4369" width="4.28515625" style="4" customWidth="1"/>
    <col min="4370" max="4385" width="11.42578125" style="4" customWidth="1"/>
    <col min="4386" max="4578" width="11.42578125" style="4"/>
    <col min="4579" max="4579" width="28.42578125" style="4" customWidth="1"/>
    <col min="4580" max="4585" width="11.42578125" style="4" customWidth="1"/>
    <col min="4586" max="4586" width="11.7109375" style="4" customWidth="1"/>
    <col min="4587" max="4611" width="11.42578125" style="4" customWidth="1"/>
    <col min="4612" max="4616" width="11.140625" style="4" customWidth="1"/>
    <col min="4617" max="4624" width="11.42578125" style="4" customWidth="1"/>
    <col min="4625" max="4625" width="4.28515625" style="4" customWidth="1"/>
    <col min="4626" max="4641" width="11.42578125" style="4" customWidth="1"/>
    <col min="4642" max="4834" width="11.42578125" style="4"/>
    <col min="4835" max="4835" width="28.42578125" style="4" customWidth="1"/>
    <col min="4836" max="4841" width="11.42578125" style="4" customWidth="1"/>
    <col min="4842" max="4842" width="11.7109375" style="4" customWidth="1"/>
    <col min="4843" max="4867" width="11.42578125" style="4" customWidth="1"/>
    <col min="4868" max="4872" width="11.140625" style="4" customWidth="1"/>
    <col min="4873" max="4880" width="11.42578125" style="4" customWidth="1"/>
    <col min="4881" max="4881" width="4.28515625" style="4" customWidth="1"/>
    <col min="4882" max="4897" width="11.42578125" style="4" customWidth="1"/>
    <col min="4898" max="5090" width="11.42578125" style="4"/>
    <col min="5091" max="5091" width="28.42578125" style="4" customWidth="1"/>
    <col min="5092" max="5097" width="11.42578125" style="4" customWidth="1"/>
    <col min="5098" max="5098" width="11.7109375" style="4" customWidth="1"/>
    <col min="5099" max="5123" width="11.42578125" style="4" customWidth="1"/>
    <col min="5124" max="5128" width="11.140625" style="4" customWidth="1"/>
    <col min="5129" max="5136" width="11.42578125" style="4" customWidth="1"/>
    <col min="5137" max="5137" width="4.28515625" style="4" customWidth="1"/>
    <col min="5138" max="5153" width="11.42578125" style="4" customWidth="1"/>
    <col min="5154" max="5346" width="11.42578125" style="4"/>
    <col min="5347" max="5347" width="28.42578125" style="4" customWidth="1"/>
    <col min="5348" max="5353" width="11.42578125" style="4" customWidth="1"/>
    <col min="5354" max="5354" width="11.7109375" style="4" customWidth="1"/>
    <col min="5355" max="5379" width="11.42578125" style="4" customWidth="1"/>
    <col min="5380" max="5384" width="11.140625" style="4" customWidth="1"/>
    <col min="5385" max="5392" width="11.42578125" style="4" customWidth="1"/>
    <col min="5393" max="5393" width="4.28515625" style="4" customWidth="1"/>
    <col min="5394" max="5409" width="11.42578125" style="4" customWidth="1"/>
    <col min="5410" max="5602" width="11.42578125" style="4"/>
    <col min="5603" max="5603" width="28.42578125" style="4" customWidth="1"/>
    <col min="5604" max="5609" width="11.42578125" style="4" customWidth="1"/>
    <col min="5610" max="5610" width="11.7109375" style="4" customWidth="1"/>
    <col min="5611" max="5635" width="11.42578125" style="4" customWidth="1"/>
    <col min="5636" max="5640" width="11.140625" style="4" customWidth="1"/>
    <col min="5641" max="5648" width="11.42578125" style="4" customWidth="1"/>
    <col min="5649" max="5649" width="4.28515625" style="4" customWidth="1"/>
    <col min="5650" max="5665" width="11.42578125" style="4" customWidth="1"/>
    <col min="5666" max="5858" width="11.42578125" style="4"/>
    <col min="5859" max="5859" width="28.42578125" style="4" customWidth="1"/>
    <col min="5860" max="5865" width="11.42578125" style="4" customWidth="1"/>
    <col min="5866" max="5866" width="11.7109375" style="4" customWidth="1"/>
    <col min="5867" max="5891" width="11.42578125" style="4" customWidth="1"/>
    <col min="5892" max="5896" width="11.140625" style="4" customWidth="1"/>
    <col min="5897" max="5904" width="11.42578125" style="4" customWidth="1"/>
    <col min="5905" max="5905" width="4.28515625" style="4" customWidth="1"/>
    <col min="5906" max="5921" width="11.42578125" style="4" customWidth="1"/>
    <col min="5922" max="6114" width="11.42578125" style="4"/>
    <col min="6115" max="6115" width="28.42578125" style="4" customWidth="1"/>
    <col min="6116" max="6121" width="11.42578125" style="4" customWidth="1"/>
    <col min="6122" max="6122" width="11.7109375" style="4" customWidth="1"/>
    <col min="6123" max="6147" width="11.42578125" style="4" customWidth="1"/>
    <col min="6148" max="6152" width="11.140625" style="4" customWidth="1"/>
    <col min="6153" max="6160" width="11.42578125" style="4" customWidth="1"/>
    <col min="6161" max="6161" width="4.28515625" style="4" customWidth="1"/>
    <col min="6162" max="6177" width="11.42578125" style="4" customWidth="1"/>
    <col min="6178" max="6370" width="11.42578125" style="4"/>
    <col min="6371" max="6371" width="28.42578125" style="4" customWidth="1"/>
    <col min="6372" max="6377" width="11.42578125" style="4" customWidth="1"/>
    <col min="6378" max="6378" width="11.7109375" style="4" customWidth="1"/>
    <col min="6379" max="6403" width="11.42578125" style="4" customWidth="1"/>
    <col min="6404" max="6408" width="11.140625" style="4" customWidth="1"/>
    <col min="6409" max="6416" width="11.42578125" style="4" customWidth="1"/>
    <col min="6417" max="6417" width="4.28515625" style="4" customWidth="1"/>
    <col min="6418" max="6433" width="11.42578125" style="4" customWidth="1"/>
    <col min="6434" max="6626" width="11.42578125" style="4"/>
    <col min="6627" max="6627" width="28.42578125" style="4" customWidth="1"/>
    <col min="6628" max="6633" width="11.42578125" style="4" customWidth="1"/>
    <col min="6634" max="6634" width="11.7109375" style="4" customWidth="1"/>
    <col min="6635" max="6659" width="11.42578125" style="4" customWidth="1"/>
    <col min="6660" max="6664" width="11.140625" style="4" customWidth="1"/>
    <col min="6665" max="6672" width="11.42578125" style="4" customWidth="1"/>
    <col min="6673" max="6673" width="4.28515625" style="4" customWidth="1"/>
    <col min="6674" max="6689" width="11.42578125" style="4" customWidth="1"/>
    <col min="6690" max="6882" width="11.42578125" style="4"/>
    <col min="6883" max="6883" width="28.42578125" style="4" customWidth="1"/>
    <col min="6884" max="6889" width="11.42578125" style="4" customWidth="1"/>
    <col min="6890" max="6890" width="11.7109375" style="4" customWidth="1"/>
    <col min="6891" max="6915" width="11.42578125" style="4" customWidth="1"/>
    <col min="6916" max="6920" width="11.140625" style="4" customWidth="1"/>
    <col min="6921" max="6928" width="11.42578125" style="4" customWidth="1"/>
    <col min="6929" max="6929" width="4.28515625" style="4" customWidth="1"/>
    <col min="6930" max="6945" width="11.42578125" style="4" customWidth="1"/>
    <col min="6946" max="7138" width="11.42578125" style="4"/>
    <col min="7139" max="7139" width="28.42578125" style="4" customWidth="1"/>
    <col min="7140" max="7145" width="11.42578125" style="4" customWidth="1"/>
    <col min="7146" max="7146" width="11.7109375" style="4" customWidth="1"/>
    <col min="7147" max="7171" width="11.42578125" style="4" customWidth="1"/>
    <col min="7172" max="7176" width="11.140625" style="4" customWidth="1"/>
    <col min="7177" max="7184" width="11.42578125" style="4" customWidth="1"/>
    <col min="7185" max="7185" width="4.28515625" style="4" customWidth="1"/>
    <col min="7186" max="7201" width="11.42578125" style="4" customWidth="1"/>
    <col min="7202" max="7394" width="11.42578125" style="4"/>
    <col min="7395" max="7395" width="28.42578125" style="4" customWidth="1"/>
    <col min="7396" max="7401" width="11.42578125" style="4" customWidth="1"/>
    <col min="7402" max="7402" width="11.7109375" style="4" customWidth="1"/>
    <col min="7403" max="7427" width="11.42578125" style="4" customWidth="1"/>
    <col min="7428" max="7432" width="11.140625" style="4" customWidth="1"/>
    <col min="7433" max="7440" width="11.42578125" style="4" customWidth="1"/>
    <col min="7441" max="7441" width="4.28515625" style="4" customWidth="1"/>
    <col min="7442" max="7457" width="11.42578125" style="4" customWidth="1"/>
    <col min="7458" max="7650" width="11.42578125" style="4"/>
    <col min="7651" max="7651" width="28.42578125" style="4" customWidth="1"/>
    <col min="7652" max="7657" width="11.42578125" style="4" customWidth="1"/>
    <col min="7658" max="7658" width="11.7109375" style="4" customWidth="1"/>
    <col min="7659" max="7683" width="11.42578125" style="4" customWidth="1"/>
    <col min="7684" max="7688" width="11.140625" style="4" customWidth="1"/>
    <col min="7689" max="7696" width="11.42578125" style="4" customWidth="1"/>
    <col min="7697" max="7697" width="4.28515625" style="4" customWidth="1"/>
    <col min="7698" max="7713" width="11.42578125" style="4" customWidth="1"/>
    <col min="7714" max="7906" width="11.42578125" style="4"/>
    <col min="7907" max="7907" width="28.42578125" style="4" customWidth="1"/>
    <col min="7908" max="7913" width="11.42578125" style="4" customWidth="1"/>
    <col min="7914" max="7914" width="11.7109375" style="4" customWidth="1"/>
    <col min="7915" max="7939" width="11.42578125" style="4" customWidth="1"/>
    <col min="7940" max="7944" width="11.140625" style="4" customWidth="1"/>
    <col min="7945" max="7952" width="11.42578125" style="4" customWidth="1"/>
    <col min="7953" max="7953" width="4.28515625" style="4" customWidth="1"/>
    <col min="7954" max="7969" width="11.42578125" style="4" customWidth="1"/>
    <col min="7970" max="8162" width="11.42578125" style="4"/>
    <col min="8163" max="8163" width="28.42578125" style="4" customWidth="1"/>
    <col min="8164" max="8169" width="11.42578125" style="4" customWidth="1"/>
    <col min="8170" max="8170" width="11.7109375" style="4" customWidth="1"/>
    <col min="8171" max="8195" width="11.42578125" style="4" customWidth="1"/>
    <col min="8196" max="8200" width="11.140625" style="4" customWidth="1"/>
    <col min="8201" max="8208" width="11.42578125" style="4" customWidth="1"/>
    <col min="8209" max="8209" width="4.28515625" style="4" customWidth="1"/>
    <col min="8210" max="8225" width="11.42578125" style="4" customWidth="1"/>
    <col min="8226" max="8418" width="11.42578125" style="4"/>
    <col min="8419" max="8419" width="28.42578125" style="4" customWidth="1"/>
    <col min="8420" max="8425" width="11.42578125" style="4" customWidth="1"/>
    <col min="8426" max="8426" width="11.7109375" style="4" customWidth="1"/>
    <col min="8427" max="8451" width="11.42578125" style="4" customWidth="1"/>
    <col min="8452" max="8456" width="11.140625" style="4" customWidth="1"/>
    <col min="8457" max="8464" width="11.42578125" style="4" customWidth="1"/>
    <col min="8465" max="8465" width="4.28515625" style="4" customWidth="1"/>
    <col min="8466" max="8481" width="11.42578125" style="4" customWidth="1"/>
    <col min="8482" max="8674" width="11.42578125" style="4"/>
    <col min="8675" max="8675" width="28.42578125" style="4" customWidth="1"/>
    <col min="8676" max="8681" width="11.42578125" style="4" customWidth="1"/>
    <col min="8682" max="8682" width="11.7109375" style="4" customWidth="1"/>
    <col min="8683" max="8707" width="11.42578125" style="4" customWidth="1"/>
    <col min="8708" max="8712" width="11.140625" style="4" customWidth="1"/>
    <col min="8713" max="8720" width="11.42578125" style="4" customWidth="1"/>
    <col min="8721" max="8721" width="4.28515625" style="4" customWidth="1"/>
    <col min="8722" max="8737" width="11.42578125" style="4" customWidth="1"/>
    <col min="8738" max="8930" width="11.42578125" style="4"/>
    <col min="8931" max="8931" width="28.42578125" style="4" customWidth="1"/>
    <col min="8932" max="8937" width="11.42578125" style="4" customWidth="1"/>
    <col min="8938" max="8938" width="11.7109375" style="4" customWidth="1"/>
    <col min="8939" max="8963" width="11.42578125" style="4" customWidth="1"/>
    <col min="8964" max="8968" width="11.140625" style="4" customWidth="1"/>
    <col min="8969" max="8976" width="11.42578125" style="4" customWidth="1"/>
    <col min="8977" max="8977" width="4.28515625" style="4" customWidth="1"/>
    <col min="8978" max="8993" width="11.42578125" style="4" customWidth="1"/>
    <col min="8994" max="9186" width="11.42578125" style="4"/>
    <col min="9187" max="9187" width="28.42578125" style="4" customWidth="1"/>
    <col min="9188" max="9193" width="11.42578125" style="4" customWidth="1"/>
    <col min="9194" max="9194" width="11.7109375" style="4" customWidth="1"/>
    <col min="9195" max="9219" width="11.42578125" style="4" customWidth="1"/>
    <col min="9220" max="9224" width="11.140625" style="4" customWidth="1"/>
    <col min="9225" max="9232" width="11.42578125" style="4" customWidth="1"/>
    <col min="9233" max="9233" width="4.28515625" style="4" customWidth="1"/>
    <col min="9234" max="9249" width="11.42578125" style="4" customWidth="1"/>
    <col min="9250" max="9442" width="11.42578125" style="4"/>
    <col min="9443" max="9443" width="28.42578125" style="4" customWidth="1"/>
    <col min="9444" max="9449" width="11.42578125" style="4" customWidth="1"/>
    <col min="9450" max="9450" width="11.7109375" style="4" customWidth="1"/>
    <col min="9451" max="9475" width="11.42578125" style="4" customWidth="1"/>
    <col min="9476" max="9480" width="11.140625" style="4" customWidth="1"/>
    <col min="9481" max="9488" width="11.42578125" style="4" customWidth="1"/>
    <col min="9489" max="9489" width="4.28515625" style="4" customWidth="1"/>
    <col min="9490" max="9505" width="11.42578125" style="4" customWidth="1"/>
    <col min="9506" max="9698" width="11.42578125" style="4"/>
    <col min="9699" max="9699" width="28.42578125" style="4" customWidth="1"/>
    <col min="9700" max="9705" width="11.42578125" style="4" customWidth="1"/>
    <col min="9706" max="9706" width="11.7109375" style="4" customWidth="1"/>
    <col min="9707" max="9731" width="11.42578125" style="4" customWidth="1"/>
    <col min="9732" max="9736" width="11.140625" style="4" customWidth="1"/>
    <col min="9737" max="9744" width="11.42578125" style="4" customWidth="1"/>
    <col min="9745" max="9745" width="4.28515625" style="4" customWidth="1"/>
    <col min="9746" max="9761" width="11.42578125" style="4" customWidth="1"/>
    <col min="9762" max="9954" width="11.42578125" style="4"/>
    <col min="9955" max="9955" width="28.42578125" style="4" customWidth="1"/>
    <col min="9956" max="9961" width="11.42578125" style="4" customWidth="1"/>
    <col min="9962" max="9962" width="11.7109375" style="4" customWidth="1"/>
    <col min="9963" max="9987" width="11.42578125" style="4" customWidth="1"/>
    <col min="9988" max="9992" width="11.140625" style="4" customWidth="1"/>
    <col min="9993" max="10000" width="11.42578125" style="4" customWidth="1"/>
    <col min="10001" max="10001" width="4.28515625" style="4" customWidth="1"/>
    <col min="10002" max="10017" width="11.42578125" style="4" customWidth="1"/>
    <col min="10018" max="10210" width="11.42578125" style="4"/>
    <col min="10211" max="10211" width="28.42578125" style="4" customWidth="1"/>
    <col min="10212" max="10217" width="11.42578125" style="4" customWidth="1"/>
    <col min="10218" max="10218" width="11.7109375" style="4" customWidth="1"/>
    <col min="10219" max="10243" width="11.42578125" style="4" customWidth="1"/>
    <col min="10244" max="10248" width="11.140625" style="4" customWidth="1"/>
    <col min="10249" max="10256" width="11.42578125" style="4" customWidth="1"/>
    <col min="10257" max="10257" width="4.28515625" style="4" customWidth="1"/>
    <col min="10258" max="10273" width="11.42578125" style="4" customWidth="1"/>
    <col min="10274" max="10466" width="11.42578125" style="4"/>
    <col min="10467" max="10467" width="28.42578125" style="4" customWidth="1"/>
    <col min="10468" max="10473" width="11.42578125" style="4" customWidth="1"/>
    <col min="10474" max="10474" width="11.7109375" style="4" customWidth="1"/>
    <col min="10475" max="10499" width="11.42578125" style="4" customWidth="1"/>
    <col min="10500" max="10504" width="11.140625" style="4" customWidth="1"/>
    <col min="10505" max="10512" width="11.42578125" style="4" customWidth="1"/>
    <col min="10513" max="10513" width="4.28515625" style="4" customWidth="1"/>
    <col min="10514" max="10529" width="11.42578125" style="4" customWidth="1"/>
    <col min="10530" max="10722" width="11.42578125" style="4"/>
    <col min="10723" max="10723" width="28.42578125" style="4" customWidth="1"/>
    <col min="10724" max="10729" width="11.42578125" style="4" customWidth="1"/>
    <col min="10730" max="10730" width="11.7109375" style="4" customWidth="1"/>
    <col min="10731" max="10755" width="11.42578125" style="4" customWidth="1"/>
    <col min="10756" max="10760" width="11.140625" style="4" customWidth="1"/>
    <col min="10761" max="10768" width="11.42578125" style="4" customWidth="1"/>
    <col min="10769" max="10769" width="4.28515625" style="4" customWidth="1"/>
    <col min="10770" max="10785" width="11.42578125" style="4" customWidth="1"/>
    <col min="10786" max="10978" width="11.42578125" style="4"/>
    <col min="10979" max="10979" width="28.42578125" style="4" customWidth="1"/>
    <col min="10980" max="10985" width="11.42578125" style="4" customWidth="1"/>
    <col min="10986" max="10986" width="11.7109375" style="4" customWidth="1"/>
    <col min="10987" max="11011" width="11.42578125" style="4" customWidth="1"/>
    <col min="11012" max="11016" width="11.140625" style="4" customWidth="1"/>
    <col min="11017" max="11024" width="11.42578125" style="4" customWidth="1"/>
    <col min="11025" max="11025" width="4.28515625" style="4" customWidth="1"/>
    <col min="11026" max="11041" width="11.42578125" style="4" customWidth="1"/>
    <col min="11042" max="11234" width="11.42578125" style="4"/>
    <col min="11235" max="11235" width="28.42578125" style="4" customWidth="1"/>
    <col min="11236" max="11241" width="11.42578125" style="4" customWidth="1"/>
    <col min="11242" max="11242" width="11.7109375" style="4" customWidth="1"/>
    <col min="11243" max="11267" width="11.42578125" style="4" customWidth="1"/>
    <col min="11268" max="11272" width="11.140625" style="4" customWidth="1"/>
    <col min="11273" max="11280" width="11.42578125" style="4" customWidth="1"/>
    <col min="11281" max="11281" width="4.28515625" style="4" customWidth="1"/>
    <col min="11282" max="11297" width="11.42578125" style="4" customWidth="1"/>
    <col min="11298" max="11490" width="11.42578125" style="4"/>
    <col min="11491" max="11491" width="28.42578125" style="4" customWidth="1"/>
    <col min="11492" max="11497" width="11.42578125" style="4" customWidth="1"/>
    <col min="11498" max="11498" width="11.7109375" style="4" customWidth="1"/>
    <col min="11499" max="11523" width="11.42578125" style="4" customWidth="1"/>
    <col min="11524" max="11528" width="11.140625" style="4" customWidth="1"/>
    <col min="11529" max="11536" width="11.42578125" style="4" customWidth="1"/>
    <col min="11537" max="11537" width="4.28515625" style="4" customWidth="1"/>
    <col min="11538" max="11553" width="11.42578125" style="4" customWidth="1"/>
    <col min="11554" max="11746" width="11.42578125" style="4"/>
    <col min="11747" max="11747" width="28.42578125" style="4" customWidth="1"/>
    <col min="11748" max="11753" width="11.42578125" style="4" customWidth="1"/>
    <col min="11754" max="11754" width="11.7109375" style="4" customWidth="1"/>
    <col min="11755" max="11779" width="11.42578125" style="4" customWidth="1"/>
    <col min="11780" max="11784" width="11.140625" style="4" customWidth="1"/>
    <col min="11785" max="11792" width="11.42578125" style="4" customWidth="1"/>
    <col min="11793" max="11793" width="4.28515625" style="4" customWidth="1"/>
    <col min="11794" max="11809" width="11.42578125" style="4" customWidth="1"/>
    <col min="11810" max="12002" width="11.42578125" style="4"/>
    <col min="12003" max="12003" width="28.42578125" style="4" customWidth="1"/>
    <col min="12004" max="12009" width="11.42578125" style="4" customWidth="1"/>
    <col min="12010" max="12010" width="11.7109375" style="4" customWidth="1"/>
    <col min="12011" max="12035" width="11.42578125" style="4" customWidth="1"/>
    <col min="12036" max="12040" width="11.140625" style="4" customWidth="1"/>
    <col min="12041" max="12048" width="11.42578125" style="4" customWidth="1"/>
    <col min="12049" max="12049" width="4.28515625" style="4" customWidth="1"/>
    <col min="12050" max="12065" width="11.42578125" style="4" customWidth="1"/>
    <col min="12066" max="12258" width="11.42578125" style="4"/>
    <col min="12259" max="12259" width="28.42578125" style="4" customWidth="1"/>
    <col min="12260" max="12265" width="11.42578125" style="4" customWidth="1"/>
    <col min="12266" max="12266" width="11.7109375" style="4" customWidth="1"/>
    <col min="12267" max="12291" width="11.42578125" style="4" customWidth="1"/>
    <col min="12292" max="12296" width="11.140625" style="4" customWidth="1"/>
    <col min="12297" max="12304" width="11.42578125" style="4" customWidth="1"/>
    <col min="12305" max="12305" width="4.28515625" style="4" customWidth="1"/>
    <col min="12306" max="12321" width="11.42578125" style="4" customWidth="1"/>
    <col min="12322" max="12514" width="11.42578125" style="4"/>
    <col min="12515" max="12515" width="28.42578125" style="4" customWidth="1"/>
    <col min="12516" max="12521" width="11.42578125" style="4" customWidth="1"/>
    <col min="12522" max="12522" width="11.7109375" style="4" customWidth="1"/>
    <col min="12523" max="12547" width="11.42578125" style="4" customWidth="1"/>
    <col min="12548" max="12552" width="11.140625" style="4" customWidth="1"/>
    <col min="12553" max="12560" width="11.42578125" style="4" customWidth="1"/>
    <col min="12561" max="12561" width="4.28515625" style="4" customWidth="1"/>
    <col min="12562" max="12577" width="11.42578125" style="4" customWidth="1"/>
    <col min="12578" max="12770" width="11.42578125" style="4"/>
    <col min="12771" max="12771" width="28.42578125" style="4" customWidth="1"/>
    <col min="12772" max="12777" width="11.42578125" style="4" customWidth="1"/>
    <col min="12778" max="12778" width="11.7109375" style="4" customWidth="1"/>
    <col min="12779" max="12803" width="11.42578125" style="4" customWidth="1"/>
    <col min="12804" max="12808" width="11.140625" style="4" customWidth="1"/>
    <col min="12809" max="12816" width="11.42578125" style="4" customWidth="1"/>
    <col min="12817" max="12817" width="4.28515625" style="4" customWidth="1"/>
    <col min="12818" max="12833" width="11.42578125" style="4" customWidth="1"/>
    <col min="12834" max="13026" width="11.42578125" style="4"/>
    <col min="13027" max="13027" width="28.42578125" style="4" customWidth="1"/>
    <col min="13028" max="13033" width="11.42578125" style="4" customWidth="1"/>
    <col min="13034" max="13034" width="11.7109375" style="4" customWidth="1"/>
    <col min="13035" max="13059" width="11.42578125" style="4" customWidth="1"/>
    <col min="13060" max="13064" width="11.140625" style="4" customWidth="1"/>
    <col min="13065" max="13072" width="11.42578125" style="4" customWidth="1"/>
    <col min="13073" max="13073" width="4.28515625" style="4" customWidth="1"/>
    <col min="13074" max="13089" width="11.42578125" style="4" customWidth="1"/>
    <col min="13090" max="13282" width="11.42578125" style="4"/>
    <col min="13283" max="13283" width="28.42578125" style="4" customWidth="1"/>
    <col min="13284" max="13289" width="11.42578125" style="4" customWidth="1"/>
    <col min="13290" max="13290" width="11.7109375" style="4" customWidth="1"/>
    <col min="13291" max="13315" width="11.42578125" style="4" customWidth="1"/>
    <col min="13316" max="13320" width="11.140625" style="4" customWidth="1"/>
    <col min="13321" max="13328" width="11.42578125" style="4" customWidth="1"/>
    <col min="13329" max="13329" width="4.28515625" style="4" customWidth="1"/>
    <col min="13330" max="13345" width="11.42578125" style="4" customWidth="1"/>
    <col min="13346" max="13538" width="11.42578125" style="4"/>
    <col min="13539" max="13539" width="28.42578125" style="4" customWidth="1"/>
    <col min="13540" max="13545" width="11.42578125" style="4" customWidth="1"/>
    <col min="13546" max="13546" width="11.7109375" style="4" customWidth="1"/>
    <col min="13547" max="13571" width="11.42578125" style="4" customWidth="1"/>
    <col min="13572" max="13576" width="11.140625" style="4" customWidth="1"/>
    <col min="13577" max="13584" width="11.42578125" style="4" customWidth="1"/>
    <col min="13585" max="13585" width="4.28515625" style="4" customWidth="1"/>
    <col min="13586" max="13601" width="11.42578125" style="4" customWidth="1"/>
    <col min="13602" max="13794" width="11.42578125" style="4"/>
    <col min="13795" max="13795" width="28.42578125" style="4" customWidth="1"/>
    <col min="13796" max="13801" width="11.42578125" style="4" customWidth="1"/>
    <col min="13802" max="13802" width="11.7109375" style="4" customWidth="1"/>
    <col min="13803" max="13827" width="11.42578125" style="4" customWidth="1"/>
    <col min="13828" max="13832" width="11.140625" style="4" customWidth="1"/>
    <col min="13833" max="13840" width="11.42578125" style="4" customWidth="1"/>
    <col min="13841" max="13841" width="4.28515625" style="4" customWidth="1"/>
    <col min="13842" max="13857" width="11.42578125" style="4" customWidth="1"/>
    <col min="13858" max="14050" width="11.42578125" style="4"/>
    <col min="14051" max="14051" width="28.42578125" style="4" customWidth="1"/>
    <col min="14052" max="14057" width="11.42578125" style="4" customWidth="1"/>
    <col min="14058" max="14058" width="11.7109375" style="4" customWidth="1"/>
    <col min="14059" max="14083" width="11.42578125" style="4" customWidth="1"/>
    <col min="14084" max="14088" width="11.140625" style="4" customWidth="1"/>
    <col min="14089" max="14096" width="11.42578125" style="4" customWidth="1"/>
    <col min="14097" max="14097" width="4.28515625" style="4" customWidth="1"/>
    <col min="14098" max="14113" width="11.42578125" style="4" customWidth="1"/>
    <col min="14114" max="14306" width="11.42578125" style="4"/>
    <col min="14307" max="14307" width="28.42578125" style="4" customWidth="1"/>
    <col min="14308" max="14313" width="11.42578125" style="4" customWidth="1"/>
    <col min="14314" max="14314" width="11.7109375" style="4" customWidth="1"/>
    <col min="14315" max="14339" width="11.42578125" style="4" customWidth="1"/>
    <col min="14340" max="14344" width="11.140625" style="4" customWidth="1"/>
    <col min="14345" max="14352" width="11.42578125" style="4" customWidth="1"/>
    <col min="14353" max="14353" width="4.28515625" style="4" customWidth="1"/>
    <col min="14354" max="14369" width="11.42578125" style="4" customWidth="1"/>
    <col min="14370" max="14562" width="11.42578125" style="4"/>
    <col min="14563" max="14563" width="28.42578125" style="4" customWidth="1"/>
    <col min="14564" max="14569" width="11.42578125" style="4" customWidth="1"/>
    <col min="14570" max="14570" width="11.7109375" style="4" customWidth="1"/>
    <col min="14571" max="14595" width="11.42578125" style="4" customWidth="1"/>
    <col min="14596" max="14600" width="11.140625" style="4" customWidth="1"/>
    <col min="14601" max="14608" width="11.42578125" style="4" customWidth="1"/>
    <col min="14609" max="14609" width="4.28515625" style="4" customWidth="1"/>
    <col min="14610" max="14625" width="11.42578125" style="4" customWidth="1"/>
    <col min="14626" max="14818" width="11.42578125" style="4"/>
    <col min="14819" max="14819" width="28.42578125" style="4" customWidth="1"/>
    <col min="14820" max="14825" width="11.42578125" style="4" customWidth="1"/>
    <col min="14826" max="14826" width="11.7109375" style="4" customWidth="1"/>
    <col min="14827" max="14851" width="11.42578125" style="4" customWidth="1"/>
    <col min="14852" max="14856" width="11.140625" style="4" customWidth="1"/>
    <col min="14857" max="14864" width="11.42578125" style="4" customWidth="1"/>
    <col min="14865" max="14865" width="4.28515625" style="4" customWidth="1"/>
    <col min="14866" max="14881" width="11.42578125" style="4" customWidth="1"/>
    <col min="14882" max="15074" width="11.42578125" style="4"/>
    <col min="15075" max="15075" width="28.42578125" style="4" customWidth="1"/>
    <col min="15076" max="15081" width="11.42578125" style="4" customWidth="1"/>
    <col min="15082" max="15082" width="11.7109375" style="4" customWidth="1"/>
    <col min="15083" max="15107" width="11.42578125" style="4" customWidth="1"/>
    <col min="15108" max="15112" width="11.140625" style="4" customWidth="1"/>
    <col min="15113" max="15120" width="11.42578125" style="4" customWidth="1"/>
    <col min="15121" max="15121" width="4.28515625" style="4" customWidth="1"/>
    <col min="15122" max="15137" width="11.42578125" style="4" customWidth="1"/>
    <col min="15138" max="15330" width="11.42578125" style="4"/>
    <col min="15331" max="15331" width="28.42578125" style="4" customWidth="1"/>
    <col min="15332" max="15337" width="11.42578125" style="4" customWidth="1"/>
    <col min="15338" max="15338" width="11.7109375" style="4" customWidth="1"/>
    <col min="15339" max="15363" width="11.42578125" style="4" customWidth="1"/>
    <col min="15364" max="15368" width="11.140625" style="4" customWidth="1"/>
    <col min="15369" max="15376" width="11.42578125" style="4" customWidth="1"/>
    <col min="15377" max="15377" width="4.28515625" style="4" customWidth="1"/>
    <col min="15378" max="15393" width="11.42578125" style="4" customWidth="1"/>
    <col min="15394" max="15586" width="11.42578125" style="4"/>
    <col min="15587" max="15587" width="28.42578125" style="4" customWidth="1"/>
    <col min="15588" max="15593" width="11.42578125" style="4" customWidth="1"/>
    <col min="15594" max="15594" width="11.7109375" style="4" customWidth="1"/>
    <col min="15595" max="15619" width="11.42578125" style="4" customWidth="1"/>
    <col min="15620" max="15624" width="11.140625" style="4" customWidth="1"/>
    <col min="15625" max="15632" width="11.42578125" style="4" customWidth="1"/>
    <col min="15633" max="15633" width="4.28515625" style="4" customWidth="1"/>
    <col min="15634" max="15649" width="11.42578125" style="4" customWidth="1"/>
    <col min="15650" max="15842" width="11.42578125" style="4"/>
    <col min="15843" max="15843" width="28.42578125" style="4" customWidth="1"/>
    <col min="15844" max="15849" width="11.42578125" style="4" customWidth="1"/>
    <col min="15850" max="15850" width="11.7109375" style="4" customWidth="1"/>
    <col min="15851" max="15875" width="11.42578125" style="4" customWidth="1"/>
    <col min="15876" max="15880" width="11.140625" style="4" customWidth="1"/>
    <col min="15881" max="15888" width="11.42578125" style="4" customWidth="1"/>
    <col min="15889" max="15889" width="4.28515625" style="4" customWidth="1"/>
    <col min="15890" max="15905" width="11.42578125" style="4" customWidth="1"/>
    <col min="15906" max="16098" width="11.42578125" style="4"/>
    <col min="16099" max="16099" width="28.42578125" style="4" customWidth="1"/>
    <col min="16100" max="16105" width="11.42578125" style="4" customWidth="1"/>
    <col min="16106" max="16106" width="11.7109375" style="4" customWidth="1"/>
    <col min="16107" max="16131" width="11.42578125" style="4" customWidth="1"/>
    <col min="16132" max="16136" width="11.140625" style="4" customWidth="1"/>
    <col min="16137" max="16144" width="11.42578125" style="4" customWidth="1"/>
    <col min="16145" max="16145" width="4.28515625" style="4" customWidth="1"/>
    <col min="16146" max="16161" width="11.42578125" style="4" customWidth="1"/>
    <col min="16162" max="16384" width="11.42578125" style="4"/>
  </cols>
  <sheetData>
    <row r="1" spans="1:32" customFormat="1">
      <c r="I1" s="1"/>
      <c r="Q1" s="1"/>
      <c r="Y1" s="1"/>
    </row>
    <row r="2" spans="1:32" customFormat="1">
      <c r="I2" s="1"/>
      <c r="Q2" s="1"/>
      <c r="Y2" s="1"/>
    </row>
    <row r="3" spans="1:32" customForma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"/>
      <c r="Z3" s="1"/>
      <c r="AA3" s="1"/>
      <c r="AB3" s="1"/>
      <c r="AC3" s="1"/>
      <c r="AD3" s="1"/>
      <c r="AE3" s="1"/>
      <c r="AF3" s="1"/>
    </row>
    <row r="4" spans="1:32" customFormat="1" ht="18.95" customHeight="1">
      <c r="A4" s="5"/>
      <c r="B4" s="87" t="s">
        <v>0</v>
      </c>
      <c r="C4" s="87"/>
      <c r="D4" s="87"/>
      <c r="E4" s="87"/>
      <c r="F4" s="87"/>
      <c r="G4" s="87"/>
      <c r="H4" s="87"/>
      <c r="I4" s="6"/>
      <c r="J4" s="87" t="s">
        <v>1</v>
      </c>
      <c r="K4" s="87"/>
      <c r="L4" s="87"/>
      <c r="M4" s="87"/>
      <c r="N4" s="87"/>
      <c r="O4" s="87"/>
      <c r="P4" s="87"/>
      <c r="Q4" s="6"/>
      <c r="R4" s="87" t="s">
        <v>61</v>
      </c>
      <c r="S4" s="87"/>
      <c r="T4" s="87"/>
      <c r="U4" s="87"/>
      <c r="V4" s="87"/>
      <c r="W4" s="87"/>
      <c r="X4" s="87"/>
      <c r="Y4" s="1"/>
      <c r="Z4" s="87" t="s">
        <v>2</v>
      </c>
      <c r="AA4" s="87"/>
      <c r="AB4" s="87"/>
      <c r="AC4" s="87"/>
      <c r="AD4" s="87"/>
      <c r="AE4" s="87"/>
      <c r="AF4" s="87"/>
    </row>
    <row r="5" spans="1:32" s="1" customFormat="1">
      <c r="R5" s="7"/>
      <c r="S5" s="8"/>
      <c r="T5" s="8"/>
      <c r="U5" s="8"/>
      <c r="V5" s="8"/>
      <c r="W5" s="8"/>
      <c r="X5" s="8"/>
    </row>
    <row r="6" spans="1:32" s="10" customFormat="1" ht="18.95" customHeight="1">
      <c r="A6" s="88" t="s">
        <v>2</v>
      </c>
      <c r="B6" s="84" t="s">
        <v>3</v>
      </c>
      <c r="C6" s="84" t="s">
        <v>4</v>
      </c>
      <c r="D6" s="81">
        <v>2012</v>
      </c>
      <c r="E6" s="84" t="s">
        <v>5</v>
      </c>
      <c r="F6" s="82" t="s">
        <v>6</v>
      </c>
      <c r="G6" s="83" t="s">
        <v>7</v>
      </c>
      <c r="H6" s="84" t="s">
        <v>8</v>
      </c>
      <c r="I6" s="9"/>
      <c r="J6" s="84" t="s">
        <v>3</v>
      </c>
      <c r="K6" s="84" t="s">
        <v>4</v>
      </c>
      <c r="L6" s="81">
        <v>2012</v>
      </c>
      <c r="M6" s="84" t="s">
        <v>5</v>
      </c>
      <c r="N6" s="82" t="s">
        <v>6</v>
      </c>
      <c r="O6" s="83" t="s">
        <v>7</v>
      </c>
      <c r="P6" s="84" t="s">
        <v>8</v>
      </c>
      <c r="Q6" s="9"/>
      <c r="R6" s="84" t="s">
        <v>3</v>
      </c>
      <c r="S6" s="84" t="s">
        <v>4</v>
      </c>
      <c r="T6" s="81">
        <v>2012</v>
      </c>
      <c r="U6" s="84" t="s">
        <v>5</v>
      </c>
      <c r="V6" s="82" t="s">
        <v>6</v>
      </c>
      <c r="W6" s="83" t="s">
        <v>7</v>
      </c>
      <c r="X6" s="84" t="s">
        <v>8</v>
      </c>
      <c r="Y6" s="3"/>
      <c r="Z6" s="83" t="s">
        <v>3</v>
      </c>
      <c r="AA6" s="84" t="s">
        <v>4</v>
      </c>
      <c r="AB6" s="81">
        <v>2012</v>
      </c>
      <c r="AC6" s="84" t="s">
        <v>5</v>
      </c>
      <c r="AD6" s="82" t="s">
        <v>6</v>
      </c>
      <c r="AE6" s="83" t="s">
        <v>7</v>
      </c>
      <c r="AF6" s="84" t="s">
        <v>8</v>
      </c>
    </row>
    <row r="7" spans="1:32" s="10" customFormat="1" ht="18.95" customHeight="1">
      <c r="A7" s="88"/>
      <c r="B7" s="84"/>
      <c r="C7" s="84"/>
      <c r="D7" s="81"/>
      <c r="E7" s="86"/>
      <c r="F7" s="82"/>
      <c r="G7" s="83"/>
      <c r="H7" s="84"/>
      <c r="I7" s="9"/>
      <c r="J7" s="84"/>
      <c r="K7" s="84"/>
      <c r="L7" s="81"/>
      <c r="M7" s="86"/>
      <c r="N7" s="82"/>
      <c r="O7" s="83"/>
      <c r="P7" s="84"/>
      <c r="Q7" s="9"/>
      <c r="R7" s="84"/>
      <c r="S7" s="84"/>
      <c r="T7" s="81"/>
      <c r="U7" s="86"/>
      <c r="V7" s="82"/>
      <c r="W7" s="83"/>
      <c r="X7" s="84"/>
      <c r="Y7" s="3"/>
      <c r="Z7" s="83"/>
      <c r="AA7" s="84"/>
      <c r="AB7" s="81"/>
      <c r="AC7" s="86"/>
      <c r="AD7" s="82"/>
      <c r="AE7" s="83"/>
      <c r="AF7" s="84"/>
    </row>
    <row r="8" spans="1:32" s="11" customFormat="1">
      <c r="B8" s="13" t="s">
        <v>9</v>
      </c>
      <c r="C8" s="13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12" t="s">
        <v>9</v>
      </c>
      <c r="I8" s="13"/>
      <c r="J8" s="13" t="s">
        <v>9</v>
      </c>
      <c r="K8" s="13" t="s">
        <v>9</v>
      </c>
      <c r="L8" s="12" t="s">
        <v>9</v>
      </c>
      <c r="M8" s="12" t="s">
        <v>9</v>
      </c>
      <c r="N8" s="12" t="s">
        <v>9</v>
      </c>
      <c r="O8" s="12" t="s">
        <v>9</v>
      </c>
      <c r="P8" s="12" t="s">
        <v>9</v>
      </c>
      <c r="Q8" s="13"/>
      <c r="R8" s="13" t="s">
        <v>9</v>
      </c>
      <c r="S8" s="13" t="s">
        <v>9</v>
      </c>
      <c r="T8" s="12" t="s">
        <v>9</v>
      </c>
      <c r="U8" s="12" t="s">
        <v>9</v>
      </c>
      <c r="V8" s="12" t="s">
        <v>9</v>
      </c>
      <c r="W8" s="12" t="s">
        <v>9</v>
      </c>
      <c r="X8" s="12" t="s">
        <v>9</v>
      </c>
      <c r="Y8" s="14"/>
      <c r="Z8" s="12" t="s">
        <v>9</v>
      </c>
      <c r="AA8" s="12" t="s">
        <v>9</v>
      </c>
      <c r="AB8" s="12" t="s">
        <v>9</v>
      </c>
      <c r="AC8" s="12" t="s">
        <v>9</v>
      </c>
      <c r="AD8" s="12" t="s">
        <v>9</v>
      </c>
      <c r="AE8" s="12" t="s">
        <v>9</v>
      </c>
      <c r="AF8" s="12" t="s">
        <v>9</v>
      </c>
    </row>
    <row r="9" spans="1:32" s="11" customFormat="1">
      <c r="A9" s="15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12"/>
      <c r="AA9" s="12"/>
      <c r="AB9" s="12"/>
      <c r="AC9" s="12"/>
      <c r="AD9" s="12"/>
      <c r="AE9" s="12"/>
      <c r="AF9" s="12"/>
    </row>
    <row r="10" spans="1:32" s="1" customFormat="1">
      <c r="A10" s="16" t="s">
        <v>11</v>
      </c>
      <c r="B10" s="17">
        <v>50478</v>
      </c>
      <c r="C10" s="17">
        <v>48925</v>
      </c>
      <c r="D10" s="18">
        <f>SUM(E10:H10)</f>
        <v>179899</v>
      </c>
      <c r="E10" s="19">
        <v>47056</v>
      </c>
      <c r="F10" s="19">
        <v>46290</v>
      </c>
      <c r="G10" s="19">
        <v>43288</v>
      </c>
      <c r="H10" s="19">
        <v>43265</v>
      </c>
      <c r="I10" s="17"/>
      <c r="J10" s="17">
        <v>28613</v>
      </c>
      <c r="K10" s="17">
        <v>25391</v>
      </c>
      <c r="L10" s="18">
        <f>SUM(M10:P10)</f>
        <v>95398</v>
      </c>
      <c r="M10" s="17">
        <v>23853</v>
      </c>
      <c r="N10" s="17">
        <v>22989</v>
      </c>
      <c r="O10" s="17">
        <v>24966</v>
      </c>
      <c r="P10" s="17">
        <v>23590</v>
      </c>
      <c r="Q10" s="17"/>
      <c r="R10" s="17">
        <v>41479</v>
      </c>
      <c r="S10" s="17">
        <v>46475</v>
      </c>
      <c r="T10" s="18">
        <f>SUM(U10:X10)</f>
        <v>172750</v>
      </c>
      <c r="U10" s="17">
        <v>45456</v>
      </c>
      <c r="V10" s="17">
        <v>41912</v>
      </c>
      <c r="W10" s="17">
        <v>41680</v>
      </c>
      <c r="X10" s="17">
        <v>43702</v>
      </c>
      <c r="Z10" s="19">
        <v>120570</v>
      </c>
      <c r="AA10" s="19">
        <v>120791</v>
      </c>
      <c r="AB10" s="18">
        <f t="shared" ref="AB10:AB16" si="0">SUM(AC10:AF10)</f>
        <v>448047</v>
      </c>
      <c r="AC10" s="19">
        <f t="shared" ref="AC10:AF16" si="1">U10+M10+E10</f>
        <v>116365</v>
      </c>
      <c r="AD10" s="19">
        <f t="shared" si="1"/>
        <v>111191</v>
      </c>
      <c r="AE10" s="19">
        <f t="shared" si="1"/>
        <v>109934</v>
      </c>
      <c r="AF10" s="19">
        <f t="shared" si="1"/>
        <v>110557</v>
      </c>
    </row>
    <row r="11" spans="1:32" s="1" customFormat="1">
      <c r="A11" s="16" t="s">
        <v>12</v>
      </c>
      <c r="B11" s="17">
        <v>-35329</v>
      </c>
      <c r="C11" s="17">
        <v>-33658</v>
      </c>
      <c r="D11" s="18">
        <f t="shared" ref="D11:D26" si="2">SUM(E11:H11)</f>
        <v>-129968</v>
      </c>
      <c r="E11" s="19">
        <v>-33908</v>
      </c>
      <c r="F11" s="19">
        <v>-33802</v>
      </c>
      <c r="G11" s="19">
        <v>-31735</v>
      </c>
      <c r="H11" s="19">
        <v>-30523</v>
      </c>
      <c r="I11" s="17"/>
      <c r="J11" s="17">
        <v>-19590</v>
      </c>
      <c r="K11" s="17">
        <v>-18587</v>
      </c>
      <c r="L11" s="18">
        <f>SUM(M11:P11)</f>
        <v>-66632</v>
      </c>
      <c r="M11" s="19">
        <v>-17350</v>
      </c>
      <c r="N11" s="17">
        <v>-15912</v>
      </c>
      <c r="O11" s="17">
        <v>-16678</v>
      </c>
      <c r="P11" s="17">
        <v>-16692</v>
      </c>
      <c r="Q11" s="17"/>
      <c r="R11" s="17">
        <v>-34175</v>
      </c>
      <c r="S11" s="17">
        <v>-39083</v>
      </c>
      <c r="T11" s="18">
        <f>SUM(U11:X11)</f>
        <v>-141512</v>
      </c>
      <c r="U11" s="17">
        <v>-37119</v>
      </c>
      <c r="V11" s="17">
        <v>-34875</v>
      </c>
      <c r="W11" s="17">
        <v>-34237</v>
      </c>
      <c r="X11" s="17">
        <v>-35281</v>
      </c>
      <c r="Z11" s="19">
        <v>-89094</v>
      </c>
      <c r="AA11" s="19">
        <v>-91328</v>
      </c>
      <c r="AB11" s="18">
        <f t="shared" si="0"/>
        <v>-338112</v>
      </c>
      <c r="AC11" s="19">
        <f t="shared" si="1"/>
        <v>-88377</v>
      </c>
      <c r="AD11" s="19">
        <f t="shared" si="1"/>
        <v>-84589</v>
      </c>
      <c r="AE11" s="19">
        <f t="shared" si="1"/>
        <v>-82650</v>
      </c>
      <c r="AF11" s="19">
        <f t="shared" si="1"/>
        <v>-82496</v>
      </c>
    </row>
    <row r="12" spans="1:32" s="1" customFormat="1">
      <c r="A12" s="16" t="s">
        <v>13</v>
      </c>
      <c r="B12" s="17">
        <v>15149</v>
      </c>
      <c r="C12" s="17">
        <v>15267</v>
      </c>
      <c r="D12" s="18">
        <f t="shared" si="2"/>
        <v>49931</v>
      </c>
      <c r="E12" s="19">
        <v>13148</v>
      </c>
      <c r="F12" s="19">
        <v>12488</v>
      </c>
      <c r="G12" s="19">
        <v>11553</v>
      </c>
      <c r="H12" s="19">
        <v>12742</v>
      </c>
      <c r="I12" s="17"/>
      <c r="J12" s="17">
        <v>9023</v>
      </c>
      <c r="K12" s="17">
        <v>6804</v>
      </c>
      <c r="L12" s="18">
        <f>SUM(M12:P12)</f>
        <v>28766</v>
      </c>
      <c r="M12" s="17">
        <v>6503</v>
      </c>
      <c r="N12" s="17">
        <v>7077</v>
      </c>
      <c r="O12" s="17">
        <v>8288</v>
      </c>
      <c r="P12" s="17">
        <v>6898</v>
      </c>
      <c r="Q12" s="17"/>
      <c r="R12" s="17">
        <v>7304</v>
      </c>
      <c r="S12" s="17">
        <v>7392</v>
      </c>
      <c r="T12" s="18">
        <f>SUM(U12:X12)</f>
        <v>31238</v>
      </c>
      <c r="U12" s="17">
        <v>8337</v>
      </c>
      <c r="V12" s="17">
        <v>7037</v>
      </c>
      <c r="W12" s="17">
        <v>7443</v>
      </c>
      <c r="X12" s="17">
        <v>8421</v>
      </c>
      <c r="Z12" s="19">
        <v>31476</v>
      </c>
      <c r="AA12" s="19">
        <v>29463</v>
      </c>
      <c r="AB12" s="18">
        <f t="shared" si="0"/>
        <v>109935</v>
      </c>
      <c r="AC12" s="19">
        <f t="shared" si="1"/>
        <v>27988</v>
      </c>
      <c r="AD12" s="19">
        <f t="shared" si="1"/>
        <v>26602</v>
      </c>
      <c r="AE12" s="19">
        <f t="shared" si="1"/>
        <v>27284</v>
      </c>
      <c r="AF12" s="19">
        <f t="shared" si="1"/>
        <v>28061</v>
      </c>
    </row>
    <row r="13" spans="1:32" s="1" customFormat="1">
      <c r="A13" s="16" t="s">
        <v>14</v>
      </c>
      <c r="B13" s="17">
        <v>-8498</v>
      </c>
      <c r="C13" s="17">
        <v>-5119</v>
      </c>
      <c r="D13" s="18">
        <f t="shared" si="2"/>
        <v>-21752</v>
      </c>
      <c r="E13" s="19">
        <v>-5785</v>
      </c>
      <c r="F13" s="19">
        <v>-5565</v>
      </c>
      <c r="G13" s="19">
        <v>-5436</v>
      </c>
      <c r="H13" s="19">
        <v>-4966</v>
      </c>
      <c r="I13" s="17"/>
      <c r="J13" s="17">
        <v>-4348</v>
      </c>
      <c r="K13" s="17">
        <v>-4077</v>
      </c>
      <c r="L13" s="18">
        <f t="shared" ref="L13" si="3">SUM(M13:P13)</f>
        <v>-11573</v>
      </c>
      <c r="M13" s="19">
        <v>-2750</v>
      </c>
      <c r="N13" s="17">
        <v>-2897</v>
      </c>
      <c r="O13" s="17">
        <v>-2671</v>
      </c>
      <c r="P13" s="17">
        <v>-3255</v>
      </c>
      <c r="Q13" s="17"/>
      <c r="R13" s="17">
        <v>-3846</v>
      </c>
      <c r="S13" s="17">
        <v>-4593</v>
      </c>
      <c r="T13" s="18">
        <f t="shared" ref="T13" si="4">SUM(U13:X13)</f>
        <v>-24383</v>
      </c>
      <c r="U13" s="17">
        <v>-7679</v>
      </c>
      <c r="V13" s="17">
        <v>-6251</v>
      </c>
      <c r="W13" s="17">
        <v>-5091</v>
      </c>
      <c r="X13" s="17">
        <v>-5362</v>
      </c>
      <c r="Z13" s="19">
        <v>-16692</v>
      </c>
      <c r="AA13" s="19">
        <v>-13789</v>
      </c>
      <c r="AB13" s="18">
        <f t="shared" si="0"/>
        <v>-57708</v>
      </c>
      <c r="AC13" s="19">
        <f t="shared" si="1"/>
        <v>-16214</v>
      </c>
      <c r="AD13" s="19">
        <f t="shared" si="1"/>
        <v>-14713</v>
      </c>
      <c r="AE13" s="19">
        <f t="shared" si="1"/>
        <v>-13198</v>
      </c>
      <c r="AF13" s="19">
        <f t="shared" si="1"/>
        <v>-13583</v>
      </c>
    </row>
    <row r="14" spans="1:32" s="1" customFormat="1">
      <c r="A14" s="16" t="s">
        <v>15</v>
      </c>
      <c r="B14" s="17">
        <v>6651</v>
      </c>
      <c r="C14" s="17">
        <v>10148</v>
      </c>
      <c r="D14" s="18">
        <f t="shared" si="2"/>
        <v>28179</v>
      </c>
      <c r="E14" s="19">
        <v>7363</v>
      </c>
      <c r="F14" s="19">
        <v>6923</v>
      </c>
      <c r="G14" s="19">
        <v>6117</v>
      </c>
      <c r="H14" s="19">
        <v>7776</v>
      </c>
      <c r="I14" s="17"/>
      <c r="J14" s="17">
        <v>4675</v>
      </c>
      <c r="K14" s="17">
        <v>2727</v>
      </c>
      <c r="L14" s="18">
        <f>SUM(M14:P14)</f>
        <v>17193</v>
      </c>
      <c r="M14" s="17">
        <v>3753</v>
      </c>
      <c r="N14" s="17">
        <v>4180</v>
      </c>
      <c r="O14" s="17">
        <v>5617</v>
      </c>
      <c r="P14" s="17">
        <v>3643</v>
      </c>
      <c r="Q14" s="17"/>
      <c r="R14" s="17">
        <v>3458</v>
      </c>
      <c r="S14" s="17">
        <v>2799</v>
      </c>
      <c r="T14" s="18">
        <f>SUM(U14:X14)</f>
        <v>6855</v>
      </c>
      <c r="U14" s="17">
        <v>658</v>
      </c>
      <c r="V14" s="17">
        <v>786</v>
      </c>
      <c r="W14" s="17">
        <v>2352</v>
      </c>
      <c r="X14" s="17">
        <v>3059</v>
      </c>
      <c r="Z14" s="19">
        <v>14784</v>
      </c>
      <c r="AA14" s="19">
        <v>15674</v>
      </c>
      <c r="AB14" s="18">
        <f t="shared" si="0"/>
        <v>52227</v>
      </c>
      <c r="AC14" s="19">
        <f t="shared" si="1"/>
        <v>11774</v>
      </c>
      <c r="AD14" s="19">
        <f t="shared" si="1"/>
        <v>11889</v>
      </c>
      <c r="AE14" s="19">
        <f t="shared" si="1"/>
        <v>14086</v>
      </c>
      <c r="AF14" s="19">
        <f t="shared" si="1"/>
        <v>14478</v>
      </c>
    </row>
    <row r="15" spans="1:32" s="1" customFormat="1">
      <c r="A15" s="16" t="s">
        <v>16</v>
      </c>
      <c r="B15" s="20">
        <v>6449</v>
      </c>
      <c r="C15" s="20">
        <v>6227</v>
      </c>
      <c r="D15" s="18">
        <f t="shared" si="2"/>
        <v>22848</v>
      </c>
      <c r="E15" s="19">
        <v>6170</v>
      </c>
      <c r="F15" s="19">
        <v>5895</v>
      </c>
      <c r="G15" s="19">
        <v>5767</v>
      </c>
      <c r="H15" s="19">
        <v>5016</v>
      </c>
      <c r="I15" s="20"/>
      <c r="J15" s="20">
        <v>2211</v>
      </c>
      <c r="K15" s="20">
        <v>2226</v>
      </c>
      <c r="L15" s="18">
        <f>SUM(M15:P15)</f>
        <v>6532</v>
      </c>
      <c r="M15" s="21">
        <v>1978</v>
      </c>
      <c r="N15" s="20">
        <v>1595</v>
      </c>
      <c r="O15" s="20">
        <v>1524</v>
      </c>
      <c r="P15" s="20">
        <v>1435</v>
      </c>
      <c r="Q15" s="20"/>
      <c r="R15" s="20">
        <v>2042</v>
      </c>
      <c r="S15" s="20">
        <v>2058</v>
      </c>
      <c r="T15" s="18">
        <f>SUM(U15:X15)</f>
        <v>7549</v>
      </c>
      <c r="U15" s="20">
        <v>1991</v>
      </c>
      <c r="V15" s="20">
        <v>1966</v>
      </c>
      <c r="W15" s="20">
        <v>1532</v>
      </c>
      <c r="X15" s="20">
        <v>2060</v>
      </c>
      <c r="Z15" s="19">
        <v>10702</v>
      </c>
      <c r="AA15" s="19">
        <v>10511</v>
      </c>
      <c r="AB15" s="18">
        <f t="shared" si="0"/>
        <v>36929</v>
      </c>
      <c r="AC15" s="19">
        <f t="shared" si="1"/>
        <v>10139</v>
      </c>
      <c r="AD15" s="19">
        <f t="shared" si="1"/>
        <v>9456</v>
      </c>
      <c r="AE15" s="19">
        <f t="shared" si="1"/>
        <v>8823</v>
      </c>
      <c r="AF15" s="19">
        <f t="shared" si="1"/>
        <v>8511</v>
      </c>
    </row>
    <row r="16" spans="1:32" s="1" customFormat="1">
      <c r="A16" s="16" t="s">
        <v>17</v>
      </c>
      <c r="B16" s="17">
        <v>13100</v>
      </c>
      <c r="C16" s="17">
        <v>16375</v>
      </c>
      <c r="D16" s="18">
        <f t="shared" si="2"/>
        <v>51027</v>
      </c>
      <c r="E16" s="19">
        <v>13533</v>
      </c>
      <c r="F16" s="19">
        <v>12818</v>
      </c>
      <c r="G16" s="19">
        <v>11884</v>
      </c>
      <c r="H16" s="19">
        <v>12792</v>
      </c>
      <c r="I16" s="17"/>
      <c r="J16" s="17">
        <v>6886</v>
      </c>
      <c r="K16" s="17">
        <v>4953</v>
      </c>
      <c r="L16" s="18">
        <f>SUM(M16:P16)</f>
        <v>23725</v>
      </c>
      <c r="M16" s="17">
        <v>5731</v>
      </c>
      <c r="N16" s="17">
        <v>5775</v>
      </c>
      <c r="O16" s="17">
        <v>7141</v>
      </c>
      <c r="P16" s="17">
        <v>5078</v>
      </c>
      <c r="Q16" s="17"/>
      <c r="R16" s="17">
        <v>5500</v>
      </c>
      <c r="S16" s="17">
        <v>4857</v>
      </c>
      <c r="T16" s="18">
        <f>SUM(U16:X16)</f>
        <v>14404</v>
      </c>
      <c r="U16" s="17">
        <v>2649</v>
      </c>
      <c r="V16" s="17">
        <v>2752</v>
      </c>
      <c r="W16" s="17">
        <v>3884</v>
      </c>
      <c r="X16" s="17">
        <v>5119</v>
      </c>
      <c r="Z16" s="19">
        <v>25486</v>
      </c>
      <c r="AA16" s="19">
        <v>26185</v>
      </c>
      <c r="AB16" s="18">
        <f t="shared" si="0"/>
        <v>89156</v>
      </c>
      <c r="AC16" s="19">
        <f t="shared" si="1"/>
        <v>21913</v>
      </c>
      <c r="AD16" s="19">
        <f t="shared" si="1"/>
        <v>21345</v>
      </c>
      <c r="AE16" s="19">
        <f t="shared" si="1"/>
        <v>22909</v>
      </c>
      <c r="AF16" s="19">
        <f t="shared" si="1"/>
        <v>22989</v>
      </c>
    </row>
    <row r="17" spans="1:33" s="1" customFormat="1">
      <c r="A17" s="22" t="s">
        <v>18</v>
      </c>
      <c r="B17" s="23">
        <v>0.25951899837552994</v>
      </c>
      <c r="C17" s="23">
        <v>0.33469596320899336</v>
      </c>
      <c r="D17" s="24">
        <f>D16/D10</f>
        <v>0.28364248828509331</v>
      </c>
      <c r="E17" s="25">
        <v>0.28759350561033664</v>
      </c>
      <c r="F17" s="25">
        <v>0.27690645927846186</v>
      </c>
      <c r="G17" s="25">
        <v>0.27453335797449641</v>
      </c>
      <c r="H17" s="25">
        <v>0.2956662429215301</v>
      </c>
      <c r="I17" s="23"/>
      <c r="J17" s="23">
        <v>0.24065983993289763</v>
      </c>
      <c r="K17" s="23">
        <v>0.19506911897916585</v>
      </c>
      <c r="L17" s="24">
        <f>L16/L10</f>
        <v>0.24869494119373572</v>
      </c>
      <c r="M17" s="23">
        <v>0.24026327925208568</v>
      </c>
      <c r="N17" s="23">
        <v>0.25120709904737049</v>
      </c>
      <c r="O17" s="23">
        <v>0.28602899943923737</v>
      </c>
      <c r="P17" s="23">
        <v>0.2152607036880034</v>
      </c>
      <c r="Q17" s="23"/>
      <c r="R17" s="23">
        <v>0.13259721786928325</v>
      </c>
      <c r="S17" s="23">
        <v>0.10450779989241528</v>
      </c>
      <c r="T17" s="24">
        <f>T16/T10</f>
        <v>8.3380607814761212E-2</v>
      </c>
      <c r="U17" s="26">
        <v>5.8276135163674761E-2</v>
      </c>
      <c r="V17" s="26">
        <v>6.5661385760641344E-2</v>
      </c>
      <c r="W17" s="26">
        <v>9.3186180422264869E-2</v>
      </c>
      <c r="X17" s="26">
        <v>0.11713422726648666</v>
      </c>
      <c r="Y17" s="27"/>
      <c r="Z17" s="25">
        <v>0.21137928174504436</v>
      </c>
      <c r="AA17" s="25">
        <v>0.21677939581591343</v>
      </c>
      <c r="AB17" s="24">
        <f>AB16/AB10</f>
        <v>0.19898805259269675</v>
      </c>
      <c r="AC17" s="25">
        <f>AC16/AC10</f>
        <v>0.18831263696128561</v>
      </c>
      <c r="AD17" s="25">
        <f t="shared" ref="AD17:AF17" si="5">AD16/AD10</f>
        <v>0.19196697574443974</v>
      </c>
      <c r="AE17" s="25">
        <f t="shared" si="5"/>
        <v>0.20838866956537558</v>
      </c>
      <c r="AF17" s="25">
        <f t="shared" si="5"/>
        <v>0.20793798673987174</v>
      </c>
    </row>
    <row r="18" spans="1:33" s="1" customFormat="1">
      <c r="B18" s="28"/>
      <c r="C18" s="28"/>
      <c r="D18" s="19"/>
      <c r="E18" s="19"/>
      <c r="F18" s="19"/>
      <c r="G18" s="19"/>
      <c r="H18" s="19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Z18" s="19"/>
      <c r="AA18" s="19"/>
      <c r="AB18" s="19"/>
      <c r="AC18" s="19"/>
      <c r="AD18" s="19"/>
      <c r="AE18" s="19"/>
      <c r="AF18" s="19"/>
    </row>
    <row r="19" spans="1:33" s="1" customFormat="1">
      <c r="A19" s="29" t="s">
        <v>19</v>
      </c>
      <c r="B19" s="31"/>
      <c r="C19" s="31"/>
      <c r="D19" s="19"/>
      <c r="E19" s="19"/>
      <c r="F19" s="19"/>
      <c r="G19" s="19"/>
      <c r="H19" s="19"/>
      <c r="I19" s="32"/>
      <c r="J19" s="31"/>
      <c r="K19" s="31"/>
      <c r="L19" s="32"/>
      <c r="M19" s="32"/>
      <c r="N19" s="32"/>
      <c r="O19" s="32"/>
      <c r="P19" s="32"/>
      <c r="Q19" s="32"/>
      <c r="R19" s="31"/>
      <c r="S19" s="31"/>
      <c r="T19" s="32"/>
      <c r="U19" s="32"/>
      <c r="V19" s="32"/>
      <c r="W19" s="32"/>
      <c r="X19" s="32"/>
      <c r="Y19" s="33"/>
      <c r="Z19" s="19"/>
      <c r="AA19" s="19"/>
      <c r="AB19" s="19"/>
      <c r="AC19" s="19"/>
      <c r="AD19" s="19"/>
      <c r="AE19" s="19"/>
      <c r="AF19" s="19"/>
    </row>
    <row r="20" spans="1:33" s="1" customFormat="1">
      <c r="A20" s="16" t="s">
        <v>11</v>
      </c>
      <c r="B20" s="21">
        <v>8246.8043426778277</v>
      </c>
      <c r="C20" s="21">
        <v>7852.1956573221732</v>
      </c>
      <c r="D20" s="18">
        <f t="shared" si="2"/>
        <v>29827</v>
      </c>
      <c r="E20" s="19">
        <v>9131</v>
      </c>
      <c r="F20" s="19">
        <v>6184.9184965598415</v>
      </c>
      <c r="G20" s="19">
        <v>7273.922487440158</v>
      </c>
      <c r="H20" s="19">
        <v>7237.1590160000005</v>
      </c>
      <c r="I20" s="21"/>
      <c r="J20" s="21">
        <v>29980</v>
      </c>
      <c r="K20" s="21">
        <v>28852</v>
      </c>
      <c r="L20" s="18">
        <f t="shared" ref="L20:L21" si="6">SUM(M20:P20)</f>
        <v>112051</v>
      </c>
      <c r="M20" s="21">
        <v>28790</v>
      </c>
      <c r="N20" s="21">
        <v>26318.787928096724</v>
      </c>
      <c r="O20" s="21">
        <v>29378.560071903274</v>
      </c>
      <c r="P20" s="21">
        <v>27563.652000000002</v>
      </c>
      <c r="Q20" s="21"/>
      <c r="R20" s="21">
        <v>26091</v>
      </c>
      <c r="S20" s="21">
        <v>25131</v>
      </c>
      <c r="T20" s="18">
        <f t="shared" ref="T20:T21" si="7">SUM(U20:X20)</f>
        <v>103962</v>
      </c>
      <c r="U20" s="21">
        <v>27059</v>
      </c>
      <c r="V20" s="21">
        <v>32181.001565481529</v>
      </c>
      <c r="W20" s="21">
        <v>21586.85081951847</v>
      </c>
      <c r="X20" s="21">
        <v>23135.147615000002</v>
      </c>
      <c r="Z20" s="19">
        <v>64317.804342677831</v>
      </c>
      <c r="AA20" s="19">
        <v>61835.195657322176</v>
      </c>
      <c r="AB20" s="18">
        <f>SUM(AC20:AF20)</f>
        <v>245840</v>
      </c>
      <c r="AC20" s="19">
        <f t="shared" ref="AC20:AF21" si="8">U20+M20+E20</f>
        <v>64980</v>
      </c>
      <c r="AD20" s="19">
        <f t="shared" si="8"/>
        <v>64684.707990138093</v>
      </c>
      <c r="AE20" s="19">
        <f t="shared" si="8"/>
        <v>58239.333378861898</v>
      </c>
      <c r="AF20" s="19">
        <f t="shared" si="8"/>
        <v>57935.958631000001</v>
      </c>
    </row>
    <row r="21" spans="1:33" s="1" customFormat="1">
      <c r="A21" s="16" t="s">
        <v>20</v>
      </c>
      <c r="B21" s="21">
        <v>2922</v>
      </c>
      <c r="C21" s="21">
        <v>2191</v>
      </c>
      <c r="D21" s="18">
        <f t="shared" si="2"/>
        <v>8891</v>
      </c>
      <c r="E21" s="19">
        <v>3065</v>
      </c>
      <c r="F21" s="19">
        <v>2119.1244882873975</v>
      </c>
      <c r="G21" s="19">
        <v>1452.5897397126023</v>
      </c>
      <c r="H21" s="19">
        <v>2254.2857720000002</v>
      </c>
      <c r="I21" s="21"/>
      <c r="J21" s="21">
        <v>11136</v>
      </c>
      <c r="K21" s="21">
        <v>8282</v>
      </c>
      <c r="L21" s="18">
        <f t="shared" si="6"/>
        <v>31372</v>
      </c>
      <c r="M21" s="21">
        <v>7245</v>
      </c>
      <c r="N21" s="21">
        <v>6916.5292425000043</v>
      </c>
      <c r="O21" s="21">
        <v>8584.4687574999953</v>
      </c>
      <c r="P21" s="21">
        <v>8626.0020000000004</v>
      </c>
      <c r="Q21" s="21"/>
      <c r="R21" s="21">
        <v>5250</v>
      </c>
      <c r="S21" s="21">
        <v>5773</v>
      </c>
      <c r="T21" s="18">
        <f t="shared" si="7"/>
        <v>24901</v>
      </c>
      <c r="U21" s="21">
        <v>6078</v>
      </c>
      <c r="V21" s="21">
        <v>8149.9394912239659</v>
      </c>
      <c r="W21" s="21">
        <v>5296.2334798904285</v>
      </c>
      <c r="X21" s="21">
        <v>5376.8270288856056</v>
      </c>
      <c r="Z21" s="19">
        <v>19308</v>
      </c>
      <c r="AA21" s="19">
        <v>16246</v>
      </c>
      <c r="AB21" s="18">
        <f>SUM(AC21:AF21)</f>
        <v>65164</v>
      </c>
      <c r="AC21" s="19">
        <f t="shared" si="8"/>
        <v>16388</v>
      </c>
      <c r="AD21" s="19">
        <f t="shared" si="8"/>
        <v>17185.593222011368</v>
      </c>
      <c r="AE21" s="19">
        <f t="shared" si="8"/>
        <v>15333.291977103027</v>
      </c>
      <c r="AF21" s="19">
        <f t="shared" si="8"/>
        <v>16257.114800885607</v>
      </c>
    </row>
    <row r="22" spans="1:33" s="1" customFormat="1">
      <c r="A22" s="22" t="s">
        <v>18</v>
      </c>
      <c r="B22" s="23">
        <v>0.35431906452277911</v>
      </c>
      <c r="C22" s="23">
        <v>0.27903023506003599</v>
      </c>
      <c r="D22" s="24">
        <f>D21/D20</f>
        <v>0.2980856271163711</v>
      </c>
      <c r="E22" s="25">
        <v>0.3356696966378272</v>
      </c>
      <c r="F22" s="25">
        <v>0.3427647534357316</v>
      </c>
      <c r="G22" s="25">
        <v>0.20166917963393938</v>
      </c>
      <c r="H22" s="25">
        <v>0.3114876662259593</v>
      </c>
      <c r="I22" s="23"/>
      <c r="J22" s="34">
        <v>0.37593301443101451</v>
      </c>
      <c r="K22" s="34">
        <v>0.28339457904390236</v>
      </c>
      <c r="L22" s="24">
        <f>L21/L20</f>
        <v>0.27997965212269416</v>
      </c>
      <c r="M22" s="35">
        <v>0.25164987843001041</v>
      </c>
      <c r="N22" s="35">
        <v>0.26281393669972264</v>
      </c>
      <c r="O22" s="35">
        <v>0.29224824860332788</v>
      </c>
      <c r="P22" s="35">
        <v>0.31294844384191178</v>
      </c>
      <c r="Q22" s="35"/>
      <c r="R22" s="34">
        <v>0.20493530534719046</v>
      </c>
      <c r="S22" s="34">
        <v>0.23138443852853741</v>
      </c>
      <c r="T22" s="24">
        <f>T21/T20</f>
        <v>0.23952020930724688</v>
      </c>
      <c r="U22" s="35">
        <v>0.22462027421560293</v>
      </c>
      <c r="V22" s="35">
        <v>0.25325502625772972</v>
      </c>
      <c r="W22" s="35">
        <v>0.24534535047148529</v>
      </c>
      <c r="X22" s="35">
        <v>0.23240945415016342</v>
      </c>
      <c r="Y22" s="27"/>
      <c r="Z22" s="25">
        <v>0.30019681482174371</v>
      </c>
      <c r="AA22" s="25">
        <v>0.26273063143572734</v>
      </c>
      <c r="AB22" s="24">
        <f>AB21/AB20</f>
        <v>0.26506671005532051</v>
      </c>
      <c r="AC22" s="25">
        <f>AC21/AC20</f>
        <v>0.25220067713142508</v>
      </c>
      <c r="AD22" s="25">
        <f>AD21/AD20</f>
        <v>0.26568247358605229</v>
      </c>
      <c r="AE22" s="25">
        <f>AE21/AE20</f>
        <v>0.26328069171664453</v>
      </c>
      <c r="AF22" s="25">
        <f>AF21/AF20</f>
        <v>0.28060491592844472</v>
      </c>
    </row>
    <row r="23" spans="1:33" s="1" customFormat="1">
      <c r="B23" s="17"/>
      <c r="C23" s="17"/>
      <c r="D23" s="19"/>
      <c r="E23" s="19"/>
      <c r="F23" s="19"/>
      <c r="G23" s="19"/>
      <c r="H23" s="19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Z23" s="19"/>
      <c r="AA23" s="19"/>
      <c r="AB23" s="19"/>
      <c r="AC23" s="19"/>
      <c r="AD23" s="19"/>
      <c r="AE23" s="19"/>
      <c r="AF23" s="19"/>
    </row>
    <row r="24" spans="1:33" s="1" customFormat="1">
      <c r="A24" s="29" t="s">
        <v>21</v>
      </c>
      <c r="B24" s="17"/>
      <c r="C24" s="17"/>
      <c r="D24" s="19"/>
      <c r="E24" s="19"/>
      <c r="F24" s="19"/>
      <c r="G24" s="19"/>
      <c r="H24" s="19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Z24" s="19"/>
      <c r="AA24" s="19"/>
      <c r="AB24" s="19"/>
      <c r="AC24" s="19"/>
      <c r="AD24" s="19"/>
      <c r="AE24" s="19"/>
      <c r="AF24" s="19"/>
    </row>
    <row r="25" spans="1:33" s="1" customFormat="1">
      <c r="A25" s="16" t="s">
        <v>22</v>
      </c>
      <c r="B25" s="19">
        <v>58724.804342677831</v>
      </c>
      <c r="C25" s="19">
        <v>56777.195657322176</v>
      </c>
      <c r="D25" s="18">
        <f t="shared" si="2"/>
        <v>209726</v>
      </c>
      <c r="E25" s="19">
        <f>E20+E10</f>
        <v>56187</v>
      </c>
      <c r="F25" s="19">
        <f>F20+F10</f>
        <v>52474.91849655984</v>
      </c>
      <c r="G25" s="19">
        <f>G20+G10</f>
        <v>50561.922487440155</v>
      </c>
      <c r="H25" s="19">
        <f>H20+H10</f>
        <v>50502.159015999998</v>
      </c>
      <c r="I25" s="19"/>
      <c r="J25" s="19">
        <v>58593</v>
      </c>
      <c r="K25" s="19">
        <v>54243</v>
      </c>
      <c r="L25" s="18">
        <f t="shared" ref="L25:L26" si="9">SUM(M25:P25)</f>
        <v>207449</v>
      </c>
      <c r="M25" s="19">
        <f>M20+M10</f>
        <v>52643</v>
      </c>
      <c r="N25" s="19">
        <f>N20+N10</f>
        <v>49307.787928096724</v>
      </c>
      <c r="O25" s="19">
        <f>O20+O10</f>
        <v>54344.560071903274</v>
      </c>
      <c r="P25" s="19">
        <f>P20+P10</f>
        <v>51153.652000000002</v>
      </c>
      <c r="Q25" s="19"/>
      <c r="R25" s="19">
        <v>67570</v>
      </c>
      <c r="S25" s="19">
        <v>71606</v>
      </c>
      <c r="T25" s="18">
        <f t="shared" ref="T25:T26" si="10">SUM(U25:X25)</f>
        <v>276712</v>
      </c>
      <c r="U25" s="19">
        <f>U20+U10</f>
        <v>72515</v>
      </c>
      <c r="V25" s="19">
        <f>V20+V10</f>
        <v>74093.001565481536</v>
      </c>
      <c r="W25" s="19">
        <f>W20+W10</f>
        <v>63266.85081951847</v>
      </c>
      <c r="X25" s="19">
        <f>X20+X10</f>
        <v>66837.147614999994</v>
      </c>
      <c r="Z25" s="19">
        <v>184887.80434267782</v>
      </c>
      <c r="AA25" s="19">
        <v>182626.19565732218</v>
      </c>
      <c r="AB25" s="18">
        <f t="shared" ref="AB25:AB26" si="11">SUM(AC25:AF25)</f>
        <v>693887</v>
      </c>
      <c r="AC25" s="19">
        <f t="shared" ref="AC25:AF26" si="12">U25+M25+E25</f>
        <v>181345</v>
      </c>
      <c r="AD25" s="19">
        <f t="shared" si="12"/>
        <v>175875.70799013809</v>
      </c>
      <c r="AE25" s="19">
        <f t="shared" si="12"/>
        <v>168173.33337886189</v>
      </c>
      <c r="AF25" s="19">
        <f t="shared" si="12"/>
        <v>168492.95863099999</v>
      </c>
    </row>
    <row r="26" spans="1:33" s="1" customFormat="1">
      <c r="A26" s="16" t="s">
        <v>23</v>
      </c>
      <c r="B26" s="21">
        <v>16022</v>
      </c>
      <c r="C26" s="21">
        <v>18566</v>
      </c>
      <c r="D26" s="18">
        <f t="shared" si="2"/>
        <v>59918</v>
      </c>
      <c r="E26" s="19">
        <f>E21+E16</f>
        <v>16598</v>
      </c>
      <c r="F26" s="19">
        <f>F21+F16</f>
        <v>14937.124488287398</v>
      </c>
      <c r="G26" s="19">
        <f>G21+G16</f>
        <v>13336.589739712603</v>
      </c>
      <c r="H26" s="19">
        <f>H21+H16</f>
        <v>15046.285771999999</v>
      </c>
      <c r="I26" s="21"/>
      <c r="J26" s="19">
        <v>18022</v>
      </c>
      <c r="K26" s="19">
        <v>13235</v>
      </c>
      <c r="L26" s="18">
        <f t="shared" si="9"/>
        <v>55097</v>
      </c>
      <c r="M26" s="19">
        <f>M21+M16</f>
        <v>12976</v>
      </c>
      <c r="N26" s="19">
        <f>N21+N16</f>
        <v>12691.529242500004</v>
      </c>
      <c r="O26" s="19">
        <f>O21+O16</f>
        <v>15725.468757499995</v>
      </c>
      <c r="P26" s="19">
        <f>P21+P16</f>
        <v>13704.002</v>
      </c>
      <c r="Q26" s="19"/>
      <c r="R26" s="19">
        <v>10750</v>
      </c>
      <c r="S26" s="19">
        <v>10630</v>
      </c>
      <c r="T26" s="18">
        <f t="shared" si="10"/>
        <v>39305</v>
      </c>
      <c r="U26" s="19">
        <f>U21+U16</f>
        <v>8727</v>
      </c>
      <c r="V26" s="19">
        <f>V21+V16</f>
        <v>10901.939491223966</v>
      </c>
      <c r="W26" s="19">
        <f>W21+W16</f>
        <v>9180.2334798904285</v>
      </c>
      <c r="X26" s="19">
        <f>X21+X16</f>
        <v>10495.827028885606</v>
      </c>
      <c r="Z26" s="19">
        <v>44794</v>
      </c>
      <c r="AA26" s="19">
        <v>42431</v>
      </c>
      <c r="AB26" s="18">
        <f t="shared" si="11"/>
        <v>154320</v>
      </c>
      <c r="AC26" s="19">
        <f t="shared" si="12"/>
        <v>38301</v>
      </c>
      <c r="AD26" s="19">
        <f t="shared" si="12"/>
        <v>38530.593222011368</v>
      </c>
      <c r="AE26" s="19">
        <f t="shared" si="12"/>
        <v>38242.291977103028</v>
      </c>
      <c r="AF26" s="19">
        <f t="shared" si="12"/>
        <v>39246.114800885611</v>
      </c>
    </row>
    <row r="27" spans="1:33" s="1" customFormat="1">
      <c r="A27" s="22" t="s">
        <v>18</v>
      </c>
      <c r="B27" s="23">
        <v>0.27283190092054721</v>
      </c>
      <c r="C27" s="23">
        <v>0.3269974817364138</v>
      </c>
      <c r="D27" s="24">
        <f>D26/D25</f>
        <v>0.28569657553188443</v>
      </c>
      <c r="E27" s="26">
        <f>E26/E25</f>
        <v>0.29540641073557938</v>
      </c>
      <c r="F27" s="26">
        <f>F26/F25</f>
        <v>0.2846526477076215</v>
      </c>
      <c r="G27" s="26">
        <f>G26/G25</f>
        <v>0.26376745747801583</v>
      </c>
      <c r="H27" s="26">
        <f>H26/H25</f>
        <v>0.29793351542125285</v>
      </c>
      <c r="I27" s="23"/>
      <c r="J27" s="23">
        <v>0.30757940368303383</v>
      </c>
      <c r="K27" s="23">
        <v>0.24399461681691648</v>
      </c>
      <c r="L27" s="24">
        <f>L26/L25</f>
        <v>0.2655929891202175</v>
      </c>
      <c r="M27" s="26">
        <f>M26/M25</f>
        <v>0.24649051155899171</v>
      </c>
      <c r="N27" s="26">
        <f>N26/N25</f>
        <v>0.25739400966450732</v>
      </c>
      <c r="O27" s="26">
        <f>O26/O25</f>
        <v>0.28936601449516991</v>
      </c>
      <c r="P27" s="26">
        <f>P26/P25</f>
        <v>0.2678988002655216</v>
      </c>
      <c r="Q27" s="23"/>
      <c r="R27" s="23">
        <v>0.15909427260618617</v>
      </c>
      <c r="S27" s="23">
        <v>0.14845124710219815</v>
      </c>
      <c r="T27" s="24">
        <f>T26/T25</f>
        <v>0.14204299054612737</v>
      </c>
      <c r="U27" s="26">
        <f>U26/U25</f>
        <v>0.12034751430738468</v>
      </c>
      <c r="V27" s="26">
        <f>V26/V25</f>
        <v>0.14713858611314465</v>
      </c>
      <c r="W27" s="26">
        <f>W26/W25</f>
        <v>0.14510337342503277</v>
      </c>
      <c r="X27" s="26">
        <f>X26/X25</f>
        <v>0.15703583117197642</v>
      </c>
      <c r="Y27" s="27"/>
      <c r="Z27" s="25">
        <v>0.24227666156377281</v>
      </c>
      <c r="AA27" s="25">
        <v>0.23233797236633605</v>
      </c>
      <c r="AB27" s="24">
        <f>AB26/AB25</f>
        <v>0.22239932438567087</v>
      </c>
      <c r="AC27" s="25">
        <f>AC26/AC25</f>
        <v>0.21120516143262841</v>
      </c>
      <c r="AD27" s="25">
        <f>AD26/AD25</f>
        <v>0.21907853939767452</v>
      </c>
      <c r="AE27" s="25">
        <f>AE26/AE25</f>
        <v>0.22739807321860336</v>
      </c>
      <c r="AF27" s="25">
        <f>AF26/AF25</f>
        <v>0.23292436146744092</v>
      </c>
    </row>
    <row r="28" spans="1:33" customFormat="1">
      <c r="I28" s="1"/>
      <c r="Q28" s="1"/>
      <c r="Y28" s="1"/>
      <c r="Z28" s="37"/>
      <c r="AA28" s="37"/>
      <c r="AB28" s="37"/>
      <c r="AC28" s="37"/>
      <c r="AD28" s="37"/>
      <c r="AE28" s="37"/>
      <c r="AF28" s="37"/>
      <c r="AG28" s="4"/>
    </row>
    <row r="29" spans="1:33" customFormat="1">
      <c r="A29" s="38" t="s">
        <v>24</v>
      </c>
      <c r="I29" s="1"/>
      <c r="Q29" s="1"/>
      <c r="Y29" s="1"/>
      <c r="Z29" s="37"/>
      <c r="AA29" s="37"/>
      <c r="AB29" s="37"/>
      <c r="AC29" s="37"/>
      <c r="AD29" s="37"/>
      <c r="AE29" s="37"/>
      <c r="AF29" s="37"/>
      <c r="AG29" s="4"/>
    </row>
    <row r="30" spans="1:33" customFormat="1">
      <c r="A30" s="38" t="s">
        <v>25</v>
      </c>
      <c r="I30" s="1"/>
      <c r="Q30" s="1"/>
      <c r="Y30" s="1"/>
      <c r="Z30" s="37"/>
      <c r="AA30" s="37"/>
      <c r="AB30" s="37"/>
      <c r="AC30" s="37"/>
      <c r="AD30" s="37"/>
      <c r="AE30" s="37"/>
      <c r="AF30" s="37"/>
      <c r="AG30" s="4"/>
    </row>
  </sheetData>
  <mergeCells count="33">
    <mergeCell ref="X6:X7"/>
    <mergeCell ref="AF6:AF7"/>
    <mergeCell ref="AA6:AA7"/>
    <mergeCell ref="AB6:AB7"/>
    <mergeCell ref="AC6:AC7"/>
    <mergeCell ref="AD6:AD7"/>
    <mergeCell ref="AE6:AE7"/>
    <mergeCell ref="S6:S7"/>
    <mergeCell ref="T6:T7"/>
    <mergeCell ref="U6:U7"/>
    <mergeCell ref="V6:V7"/>
    <mergeCell ref="W6:W7"/>
    <mergeCell ref="K6:K7"/>
    <mergeCell ref="L6:L7"/>
    <mergeCell ref="M6:M7"/>
    <mergeCell ref="N6:N7"/>
    <mergeCell ref="P6:P7"/>
    <mergeCell ref="B4:H4"/>
    <mergeCell ref="J4:P4"/>
    <mergeCell ref="Z4:AF4"/>
    <mergeCell ref="A6:A7"/>
    <mergeCell ref="B6:B7"/>
    <mergeCell ref="R4:X4"/>
    <mergeCell ref="Z6:Z7"/>
    <mergeCell ref="D6:D7"/>
    <mergeCell ref="C6:C7"/>
    <mergeCell ref="E6:E7"/>
    <mergeCell ref="F6:F7"/>
    <mergeCell ref="G6:G7"/>
    <mergeCell ref="H6:H7"/>
    <mergeCell ref="R6:R7"/>
    <mergeCell ref="O6:O7"/>
    <mergeCell ref="J6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2016-05-17T14:06:18Z</dcterms:modified>
</cp:coreProperties>
</file>