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EERR!$B$6:$E$31</definedName>
  </definedNames>
  <calcPr calcId="145621" iterate="1"/>
</workbook>
</file>

<file path=xl/calcChain.xml><?xml version="1.0" encoding="utf-8"?>
<calcChain xmlns="http://schemas.openxmlformats.org/spreadsheetml/2006/main">
  <c r="H29" i="2" l="1"/>
  <c r="I29" i="2"/>
  <c r="J29" i="2"/>
  <c r="G29" i="2"/>
  <c r="F28" i="2"/>
  <c r="F29" i="2" s="1"/>
  <c r="F27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AA26" i="1"/>
  <c r="Z26" i="1"/>
  <c r="Y26" i="1"/>
  <c r="X26" i="1"/>
  <c r="R26" i="1"/>
  <c r="Q26" i="1"/>
  <c r="P26" i="1"/>
  <c r="O26" i="1"/>
  <c r="I26" i="1"/>
  <c r="H26" i="1"/>
  <c r="G26" i="1"/>
  <c r="F26" i="1"/>
  <c r="AA25" i="1"/>
  <c r="Z25" i="1"/>
  <c r="Y25" i="1"/>
  <c r="X25" i="1"/>
  <c r="R25" i="1"/>
  <c r="Q25" i="1"/>
  <c r="P25" i="1"/>
  <c r="O25" i="1"/>
  <c r="I25" i="1"/>
  <c r="H25" i="1"/>
  <c r="G25" i="1"/>
  <c r="F25" i="1"/>
  <c r="AJ21" i="1"/>
  <c r="AI21" i="1"/>
  <c r="AH21" i="1"/>
  <c r="AG21" i="1"/>
  <c r="W21" i="1"/>
  <c r="N21" i="1"/>
  <c r="E21" i="1"/>
  <c r="AJ20" i="1"/>
  <c r="AI20" i="1"/>
  <c r="AH20" i="1"/>
  <c r="AG20" i="1"/>
  <c r="W20" i="1"/>
  <c r="N20" i="1"/>
  <c r="E20" i="1"/>
  <c r="AJ16" i="1"/>
  <c r="AI16" i="1"/>
  <c r="AH16" i="1"/>
  <c r="AG16" i="1"/>
  <c r="W16" i="1"/>
  <c r="N16" i="1"/>
  <c r="E16" i="1"/>
  <c r="AJ15" i="1"/>
  <c r="AI15" i="1"/>
  <c r="AH15" i="1"/>
  <c r="AG15" i="1"/>
  <c r="W15" i="1"/>
  <c r="N15" i="1"/>
  <c r="E15" i="1"/>
  <c r="AJ14" i="1"/>
  <c r="AI14" i="1"/>
  <c r="AH14" i="1"/>
  <c r="AG14" i="1"/>
  <c r="W14" i="1"/>
  <c r="N14" i="1"/>
  <c r="E14" i="1"/>
  <c r="AJ13" i="1"/>
  <c r="AI13" i="1"/>
  <c r="AH13" i="1"/>
  <c r="AG13" i="1"/>
  <c r="W13" i="1"/>
  <c r="N13" i="1"/>
  <c r="E13" i="1"/>
  <c r="AJ12" i="1"/>
  <c r="AI12" i="1"/>
  <c r="AH12" i="1"/>
  <c r="AG12" i="1"/>
  <c r="W12" i="1"/>
  <c r="N12" i="1"/>
  <c r="E12" i="1"/>
  <c r="AJ11" i="1"/>
  <c r="AI11" i="1"/>
  <c r="AH11" i="1"/>
  <c r="AG11" i="1"/>
  <c r="W11" i="1"/>
  <c r="N11" i="1"/>
  <c r="E11" i="1"/>
  <c r="AJ10" i="1"/>
  <c r="AI10" i="1"/>
  <c r="AH10" i="1"/>
  <c r="AG10" i="1"/>
  <c r="W10" i="1"/>
  <c r="N10" i="1"/>
  <c r="E10" i="1"/>
  <c r="AF14" i="1" l="1"/>
  <c r="N22" i="1"/>
  <c r="N26" i="1"/>
  <c r="AF11" i="1"/>
  <c r="AJ25" i="1"/>
  <c r="AF13" i="1"/>
  <c r="N17" i="1"/>
  <c r="AF16" i="1"/>
  <c r="AF20" i="1"/>
  <c r="AJ26" i="1"/>
  <c r="E22" i="1"/>
  <c r="W22" i="1"/>
  <c r="AJ22" i="1"/>
  <c r="N25" i="1"/>
  <c r="AH25" i="1"/>
  <c r="F27" i="1"/>
  <c r="O27" i="1"/>
  <c r="W26" i="1"/>
  <c r="AF10" i="1"/>
  <c r="AI17" i="1"/>
  <c r="AG22" i="1"/>
  <c r="AI25" i="1"/>
  <c r="G27" i="1"/>
  <c r="AH26" i="1"/>
  <c r="E17" i="1"/>
  <c r="W17" i="1"/>
  <c r="AJ17" i="1"/>
  <c r="AF21" i="1"/>
  <c r="H27" i="1"/>
  <c r="Q27" i="1"/>
  <c r="AI26" i="1"/>
  <c r="AF12" i="1"/>
  <c r="AF15" i="1"/>
  <c r="AG17" i="1"/>
  <c r="AI22" i="1"/>
  <c r="E25" i="1"/>
  <c r="W25" i="1"/>
  <c r="I27" i="1"/>
  <c r="R27" i="1"/>
  <c r="AA27" i="1"/>
  <c r="AH17" i="1"/>
  <c r="AG25" i="1"/>
  <c r="E26" i="1"/>
  <c r="AG26" i="1"/>
  <c r="Y27" i="1"/>
  <c r="AH22" i="1"/>
  <c r="P27" i="1"/>
  <c r="X27" i="1"/>
  <c r="Z27" i="1"/>
  <c r="AF25" i="1" l="1"/>
  <c r="AJ27" i="1"/>
  <c r="N27" i="1"/>
  <c r="AF17" i="1"/>
  <c r="AH27" i="1"/>
  <c r="AF22" i="1"/>
  <c r="AI27" i="1"/>
  <c r="W27" i="1"/>
  <c r="E27" i="1"/>
  <c r="AF26" i="1"/>
  <c r="AG27" i="1"/>
  <c r="AF27" i="1" l="1"/>
</calcChain>
</file>

<file path=xl/sharedStrings.xml><?xml version="1.0" encoding="utf-8"?>
<sst xmlns="http://schemas.openxmlformats.org/spreadsheetml/2006/main" count="158" uniqueCount="63">
  <si>
    <t>Remolcadores</t>
  </si>
  <si>
    <t>Puertos</t>
  </si>
  <si>
    <t>Total</t>
  </si>
  <si>
    <t>3Q2013</t>
  </si>
  <si>
    <t>2Q2013</t>
  </si>
  <si>
    <t>1Q2013</t>
  </si>
  <si>
    <t>4Q2012</t>
  </si>
  <si>
    <t>3Q2012</t>
  </si>
  <si>
    <t>2Q2012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</si>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</sst>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9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11" applyNumberFormat="0" applyAlignment="0" applyProtection="0"/>
    <xf numFmtId="180" fontId="40" fillId="12" borderId="11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0" fontId="9" fillId="0" borderId="13" applyNumberFormat="0" applyFill="0" applyAlignment="0" applyProtection="0"/>
    <xf numFmtId="0" fontId="43" fillId="0" borderId="13" applyNumberFormat="0" applyFill="0" applyAlignment="0" applyProtection="0"/>
    <xf numFmtId="0" fontId="9" fillId="0" borderId="13" applyNumberFormat="0" applyFill="0" applyAlignment="0" applyProtection="0"/>
    <xf numFmtId="167" fontId="9" fillId="0" borderId="13" applyNumberFormat="0" applyFill="0" applyAlignment="0" applyProtection="0"/>
    <xf numFmtId="0" fontId="44" fillId="0" borderId="10" applyNumberFormat="0" applyFill="0" applyProtection="0">
      <alignment horizontal="center"/>
    </xf>
    <xf numFmtId="0" fontId="45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4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4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5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6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7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8" applyNumberFormat="0" applyFill="0" applyBorder="0" applyAlignment="0" applyProtection="0">
      <protection locked="0"/>
    </xf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7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21"/>
    <xf numFmtId="215" fontId="57" fillId="0" borderId="21"/>
    <xf numFmtId="216" fontId="57" fillId="0" borderId="21"/>
    <xf numFmtId="217" fontId="57" fillId="0" borderId="0"/>
    <xf numFmtId="218" fontId="57" fillId="0" borderId="0"/>
    <xf numFmtId="219" fontId="57" fillId="0" borderId="0"/>
    <xf numFmtId="217" fontId="57" fillId="0" borderId="21"/>
    <xf numFmtId="218" fontId="57" fillId="0" borderId="21"/>
    <xf numFmtId="219" fontId="57" fillId="0" borderId="21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21"/>
    <xf numFmtId="225" fontId="57" fillId="0" borderId="21"/>
    <xf numFmtId="224" fontId="57" fillId="0" borderId="21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4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5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5" applyNumberFormat="0">
      <alignment vertical="center"/>
    </xf>
    <xf numFmtId="203" fontId="65" fillId="32" borderId="0"/>
    <xf numFmtId="269" fontId="17" fillId="0" borderId="0"/>
    <xf numFmtId="0" fontId="107" fillId="18" borderId="9" applyNumberFormat="0" applyAlignment="0" applyProtection="0"/>
    <xf numFmtId="0" fontId="108" fillId="38" borderId="26" applyNumberFormat="0" applyAlignment="0" applyProtection="0"/>
    <xf numFmtId="214" fontId="57" fillId="27" borderId="27">
      <protection locked="0"/>
    </xf>
    <xf numFmtId="215" fontId="57" fillId="27" borderId="27">
      <protection locked="0"/>
    </xf>
    <xf numFmtId="216" fontId="57" fillId="27" borderId="27">
      <protection locked="0"/>
    </xf>
    <xf numFmtId="270" fontId="57" fillId="27" borderId="27">
      <protection locked="0"/>
    </xf>
    <xf numFmtId="271" fontId="57" fillId="27" borderId="27">
      <protection locked="0"/>
    </xf>
    <xf numFmtId="272" fontId="57" fillId="27" borderId="27">
      <protection locked="0"/>
    </xf>
    <xf numFmtId="217" fontId="57" fillId="27" borderId="27">
      <protection locked="0"/>
    </xf>
    <xf numFmtId="220" fontId="57" fillId="47" borderId="27">
      <alignment horizontal="right"/>
      <protection locked="0"/>
    </xf>
    <xf numFmtId="221" fontId="57" fillId="47" borderId="27">
      <alignment horizontal="right"/>
      <protection locked="0"/>
    </xf>
    <xf numFmtId="42" fontId="109" fillId="0" borderId="0" applyNumberFormat="0" applyFill="0" applyBorder="0" applyAlignment="0"/>
    <xf numFmtId="0" fontId="57" fillId="34" borderId="27">
      <alignment horizontal="left"/>
      <protection locked="0"/>
    </xf>
    <xf numFmtId="49" fontId="57" fillId="33" borderId="27">
      <alignment horizontal="left" vertical="top" wrapText="1"/>
      <protection locked="0"/>
    </xf>
    <xf numFmtId="222" fontId="57" fillId="27" borderId="27">
      <protection locked="0"/>
    </xf>
    <xf numFmtId="225" fontId="57" fillId="27" borderId="27">
      <protection locked="0"/>
    </xf>
    <xf numFmtId="224" fontId="57" fillId="27" borderId="27">
      <protection locked="0"/>
    </xf>
    <xf numFmtId="49" fontId="57" fillId="33" borderId="27">
      <alignment horizontal="left"/>
      <protection locked="0"/>
    </xf>
    <xf numFmtId="237" fontId="57" fillId="27" borderId="27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8" applyNumberFormat="0" applyFont="0" applyFill="0" applyAlignment="0" applyProtection="0"/>
    <xf numFmtId="44" fontId="117" fillId="0" borderId="0" applyFill="0" applyBorder="0" applyAlignment="0" applyProtection="0"/>
    <xf numFmtId="3" fontId="31" fillId="0" borderId="21" applyNumberFormat="0" applyBorder="0"/>
    <xf numFmtId="3" fontId="31" fillId="0" borderId="21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7" fillId="18" borderId="9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4">
      <alignment horizontal="right" wrapText="1"/>
    </xf>
    <xf numFmtId="185" fontId="136" fillId="0" borderId="14">
      <alignment horizontal="right"/>
    </xf>
    <xf numFmtId="185" fontId="137" fillId="0" borderId="29">
      <alignment horizontal="right" wrapText="1"/>
    </xf>
    <xf numFmtId="185" fontId="137" fillId="0" borderId="29">
      <alignment horizontal="right" wrapText="1"/>
    </xf>
    <xf numFmtId="193" fontId="47" fillId="0" borderId="14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4">
      <alignment horizontal="left"/>
    </xf>
    <xf numFmtId="193" fontId="47" fillId="0" borderId="14">
      <alignment horizontal="left"/>
    </xf>
    <xf numFmtId="193" fontId="140" fillId="0" borderId="29">
      <alignment horizontal="left"/>
    </xf>
    <xf numFmtId="193" fontId="140" fillId="0" borderId="29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4">
      <alignment horizontal="center"/>
    </xf>
    <xf numFmtId="193" fontId="144" fillId="0" borderId="14">
      <alignment horizontal="center"/>
    </xf>
    <xf numFmtId="193" fontId="145" fillId="0" borderId="29">
      <alignment horizontal="center"/>
    </xf>
    <xf numFmtId="193" fontId="145" fillId="0" borderId="29">
      <alignment horizontal="center"/>
    </xf>
    <xf numFmtId="41" fontId="36" fillId="0" borderId="14" applyFill="0" applyBorder="0" applyProtection="0">
      <alignment horizontal="right" vertical="top"/>
    </xf>
    <xf numFmtId="41" fontId="36" fillId="0" borderId="29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5">
      <alignment horizontal="right" vertical="center"/>
    </xf>
    <xf numFmtId="1" fontId="26" fillId="37" borderId="15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5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30" applyNumberFormat="0" applyAlignment="0" applyProtection="0">
      <alignment horizontal="left" vertical="center"/>
    </xf>
    <xf numFmtId="0" fontId="88" fillId="0" borderId="31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8" fillId="0" borderId="0">
      <alignment horizontal="left"/>
    </xf>
    <xf numFmtId="0" fontId="169" fillId="0" borderId="33">
      <alignment horizontal="left" vertical="top"/>
    </xf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1" fillId="0" borderId="0">
      <alignment horizontal="left"/>
    </xf>
    <xf numFmtId="0" fontId="172" fillId="0" borderId="33">
      <alignment horizontal="left" vertical="top"/>
    </xf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9" applyNumberFormat="0" applyAlignment="0" applyProtection="0"/>
    <xf numFmtId="213" fontId="188" fillId="12" borderId="0"/>
    <xf numFmtId="10" fontId="31" fillId="54" borderId="15" applyNumberFormat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166" fontId="189" fillId="56" borderId="0"/>
    <xf numFmtId="0" fontId="190" fillId="0" borderId="36"/>
    <xf numFmtId="9" fontId="191" fillId="0" borderId="36" applyFill="0" applyAlignment="0" applyProtection="0"/>
    <xf numFmtId="0" fontId="192" fillId="0" borderId="36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7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3" applyNumberFormat="0" applyFill="0" applyAlignment="0" applyProtection="0"/>
    <xf numFmtId="0" fontId="200" fillId="40" borderId="22" applyNumberFormat="0" applyAlignment="0" applyProtection="0"/>
    <xf numFmtId="1" fontId="201" fillId="1" borderId="38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9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7">
      <alignment horizontal="center"/>
    </xf>
    <xf numFmtId="0" fontId="59" fillId="0" borderId="0">
      <alignment horizontal="left"/>
    </xf>
    <xf numFmtId="324" fontId="197" fillId="0" borderId="37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9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4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1" fontId="152" fillId="0" borderId="15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5">
      <alignment horizontal="center"/>
    </xf>
    <xf numFmtId="1" fontId="152" fillId="0" borderId="15">
      <alignment horizontal="center"/>
    </xf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41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42" applyNumberFormat="0" applyFill="0" applyAlignment="0" applyProtection="0"/>
    <xf numFmtId="0" fontId="2" fillId="0" borderId="0" applyAlignment="0" applyProtection="0"/>
    <xf numFmtId="0" fontId="233" fillId="0" borderId="43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6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81" fillId="40" borderId="22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91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7" borderId="0" xfId="1" applyNumberFormat="1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7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Border="1"/>
    <xf numFmtId="0" fontId="242" fillId="0" borderId="0" xfId="0" applyFont="1" applyAlignment="1">
      <alignment vertical="center"/>
    </xf>
    <xf numFmtId="0" fontId="242" fillId="0" borderId="0" xfId="0" applyFont="1" applyFill="1" applyAlignment="1">
      <alignment vertical="center"/>
    </xf>
    <xf numFmtId="0" fontId="242" fillId="0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6" xfId="0" applyNumberFormat="1" applyFont="1" applyFill="1" applyBorder="1" applyAlignment="1">
      <alignment vertical="center"/>
    </xf>
    <xf numFmtId="164" fontId="8" fillId="7" borderId="31" xfId="0" applyNumberFormat="1" applyFont="1" applyFill="1" applyBorder="1" applyAlignment="1">
      <alignment vertical="center"/>
    </xf>
    <xf numFmtId="164" fontId="8" fillId="4" borderId="31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8" fillId="0" borderId="0" xfId="0" applyNumberFormat="1" applyFont="1" applyBorder="1" applyAlignment="1">
      <alignment vertical="center"/>
    </xf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10" fillId="0" borderId="0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242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/>
    </xf>
    <xf numFmtId="164" fontId="14" fillId="7" borderId="2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7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Alignment="1">
      <alignment vertical="center"/>
    </xf>
    <xf numFmtId="164" fontId="14" fillId="7" borderId="0" xfId="0" applyNumberFormat="1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9" fontId="10" fillId="7" borderId="0" xfId="1" applyFont="1" applyFill="1" applyAlignment="1">
      <alignment horizontal="right" vertical="center"/>
    </xf>
    <xf numFmtId="0" fontId="0" fillId="0" borderId="0" xfId="0" applyBorder="1" applyAlignment="1">
      <alignment horizontal="right"/>
    </xf>
    <xf numFmtId="0" fontId="8" fillId="7" borderId="47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8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5" xfId="0" quotePrefix="1" applyNumberFormat="1" applyFont="1" applyFill="1" applyBorder="1" applyAlignment="1">
      <alignment horizontal="center" vertical="center"/>
    </xf>
    <xf numFmtId="17" fontId="7" fillId="6" borderId="6" xfId="0" quotePrefix="1" applyNumberFormat="1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17" fontId="7" fillId="6" borderId="7" xfId="0" quotePrefix="1" applyNumberFormat="1" applyFont="1" applyFill="1" applyBorder="1" applyAlignment="1">
      <alignment horizontal="center" vertical="center"/>
    </xf>
    <xf numFmtId="17" fontId="7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I29"/>
  <sheetViews>
    <sheetView showGridLines="0" tabSelected="1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3" max="5" width="11.42578125" customWidth="1"/>
    <col min="249" max="249" width="32.28515625" bestFit="1" customWidth="1"/>
    <col min="250" max="261" width="11.42578125" customWidth="1"/>
    <col min="505" max="505" width="32.28515625" bestFit="1" customWidth="1"/>
    <col min="506" max="517" width="11.42578125" customWidth="1"/>
    <col min="761" max="761" width="32.28515625" bestFit="1" customWidth="1"/>
    <col min="762" max="773" width="11.42578125" customWidth="1"/>
    <col min="1017" max="1017" width="32.28515625" bestFit="1" customWidth="1"/>
    <col min="1018" max="1029" width="11.42578125" customWidth="1"/>
    <col min="1273" max="1273" width="32.28515625" bestFit="1" customWidth="1"/>
    <col min="1274" max="1285" width="11.42578125" customWidth="1"/>
    <col min="1529" max="1529" width="32.28515625" bestFit="1" customWidth="1"/>
    <col min="1530" max="1541" width="11.42578125" customWidth="1"/>
    <col min="1785" max="1785" width="32.28515625" bestFit="1" customWidth="1"/>
    <col min="1786" max="1797" width="11.42578125" customWidth="1"/>
    <col min="2041" max="2041" width="32.28515625" bestFit="1" customWidth="1"/>
    <col min="2042" max="2053" width="11.42578125" customWidth="1"/>
    <col min="2297" max="2297" width="32.28515625" bestFit="1" customWidth="1"/>
    <col min="2298" max="2309" width="11.42578125" customWidth="1"/>
    <col min="2553" max="2553" width="32.28515625" bestFit="1" customWidth="1"/>
    <col min="2554" max="2565" width="11.42578125" customWidth="1"/>
    <col min="2809" max="2809" width="32.28515625" bestFit="1" customWidth="1"/>
    <col min="2810" max="2821" width="11.42578125" customWidth="1"/>
    <col min="3065" max="3065" width="32.28515625" bestFit="1" customWidth="1"/>
    <col min="3066" max="3077" width="11.42578125" customWidth="1"/>
    <col min="3321" max="3321" width="32.28515625" bestFit="1" customWidth="1"/>
    <col min="3322" max="3333" width="11.42578125" customWidth="1"/>
    <col min="3577" max="3577" width="32.28515625" bestFit="1" customWidth="1"/>
    <col min="3578" max="3589" width="11.42578125" customWidth="1"/>
    <col min="3833" max="3833" width="32.28515625" bestFit="1" customWidth="1"/>
    <col min="3834" max="3845" width="11.42578125" customWidth="1"/>
    <col min="4089" max="4089" width="32.28515625" bestFit="1" customWidth="1"/>
    <col min="4090" max="4101" width="11.42578125" customWidth="1"/>
    <col min="4345" max="4345" width="32.28515625" bestFit="1" customWidth="1"/>
    <col min="4346" max="4357" width="11.42578125" customWidth="1"/>
    <col min="4601" max="4601" width="32.28515625" bestFit="1" customWidth="1"/>
    <col min="4602" max="4613" width="11.42578125" customWidth="1"/>
    <col min="4857" max="4857" width="32.28515625" bestFit="1" customWidth="1"/>
    <col min="4858" max="4869" width="11.42578125" customWidth="1"/>
    <col min="5113" max="5113" width="32.28515625" bestFit="1" customWidth="1"/>
    <col min="5114" max="5125" width="11.42578125" customWidth="1"/>
    <col min="5369" max="5369" width="32.28515625" bestFit="1" customWidth="1"/>
    <col min="5370" max="5381" width="11.42578125" customWidth="1"/>
    <col min="5625" max="5625" width="32.28515625" bestFit="1" customWidth="1"/>
    <col min="5626" max="5637" width="11.42578125" customWidth="1"/>
    <col min="5881" max="5881" width="32.28515625" bestFit="1" customWidth="1"/>
    <col min="5882" max="5893" width="11.42578125" customWidth="1"/>
    <col min="6137" max="6137" width="32.28515625" bestFit="1" customWidth="1"/>
    <col min="6138" max="6149" width="11.42578125" customWidth="1"/>
    <col min="6393" max="6393" width="32.28515625" bestFit="1" customWidth="1"/>
    <col min="6394" max="6405" width="11.42578125" customWidth="1"/>
    <col min="6649" max="6649" width="32.28515625" bestFit="1" customWidth="1"/>
    <col min="6650" max="6661" width="11.42578125" customWidth="1"/>
    <col min="6905" max="6905" width="32.28515625" bestFit="1" customWidth="1"/>
    <col min="6906" max="6917" width="11.42578125" customWidth="1"/>
    <col min="7161" max="7161" width="32.28515625" bestFit="1" customWidth="1"/>
    <col min="7162" max="7173" width="11.42578125" customWidth="1"/>
    <col min="7417" max="7417" width="32.28515625" bestFit="1" customWidth="1"/>
    <col min="7418" max="7429" width="11.42578125" customWidth="1"/>
    <col min="7673" max="7673" width="32.28515625" bestFit="1" customWidth="1"/>
    <col min="7674" max="7685" width="11.42578125" customWidth="1"/>
    <col min="7929" max="7929" width="32.28515625" bestFit="1" customWidth="1"/>
    <col min="7930" max="7941" width="11.42578125" customWidth="1"/>
    <col min="8185" max="8185" width="32.28515625" bestFit="1" customWidth="1"/>
    <col min="8186" max="8197" width="11.42578125" customWidth="1"/>
    <col min="8441" max="8441" width="32.28515625" bestFit="1" customWidth="1"/>
    <col min="8442" max="8453" width="11.42578125" customWidth="1"/>
    <col min="8697" max="8697" width="32.28515625" bestFit="1" customWidth="1"/>
    <col min="8698" max="8709" width="11.42578125" customWidth="1"/>
    <col min="8953" max="8953" width="32.28515625" bestFit="1" customWidth="1"/>
    <col min="8954" max="8965" width="11.42578125" customWidth="1"/>
    <col min="9209" max="9209" width="32.28515625" bestFit="1" customWidth="1"/>
    <col min="9210" max="9221" width="11.42578125" customWidth="1"/>
    <col min="9465" max="9465" width="32.28515625" bestFit="1" customWidth="1"/>
    <col min="9466" max="9477" width="11.42578125" customWidth="1"/>
    <col min="9721" max="9721" width="32.28515625" bestFit="1" customWidth="1"/>
    <col min="9722" max="9733" width="11.42578125" customWidth="1"/>
    <col min="9977" max="9977" width="32.28515625" bestFit="1" customWidth="1"/>
    <col min="9978" max="9989" width="11.42578125" customWidth="1"/>
    <col min="10233" max="10233" width="32.28515625" bestFit="1" customWidth="1"/>
    <col min="10234" max="10245" width="11.42578125" customWidth="1"/>
    <col min="10489" max="10489" width="32.28515625" bestFit="1" customWidth="1"/>
    <col min="10490" max="10501" width="11.42578125" customWidth="1"/>
    <col min="10745" max="10745" width="32.28515625" bestFit="1" customWidth="1"/>
    <col min="10746" max="10757" width="11.42578125" customWidth="1"/>
    <col min="11001" max="11001" width="32.28515625" bestFit="1" customWidth="1"/>
    <col min="11002" max="11013" width="11.42578125" customWidth="1"/>
    <col min="11257" max="11257" width="32.28515625" bestFit="1" customWidth="1"/>
    <col min="11258" max="11269" width="11.42578125" customWidth="1"/>
    <col min="11513" max="11513" width="32.28515625" bestFit="1" customWidth="1"/>
    <col min="11514" max="11525" width="11.42578125" customWidth="1"/>
    <col min="11769" max="11769" width="32.28515625" bestFit="1" customWidth="1"/>
    <col min="11770" max="11781" width="11.42578125" customWidth="1"/>
    <col min="12025" max="12025" width="32.28515625" bestFit="1" customWidth="1"/>
    <col min="12026" max="12037" width="11.42578125" customWidth="1"/>
    <col min="12281" max="12281" width="32.28515625" bestFit="1" customWidth="1"/>
    <col min="12282" max="12293" width="11.42578125" customWidth="1"/>
    <col min="12537" max="12537" width="32.28515625" bestFit="1" customWidth="1"/>
    <col min="12538" max="12549" width="11.42578125" customWidth="1"/>
    <col min="12793" max="12793" width="32.28515625" bestFit="1" customWidth="1"/>
    <col min="12794" max="12805" width="11.42578125" customWidth="1"/>
    <col min="13049" max="13049" width="32.28515625" bestFit="1" customWidth="1"/>
    <col min="13050" max="13061" width="11.42578125" customWidth="1"/>
    <col min="13305" max="13305" width="32.28515625" bestFit="1" customWidth="1"/>
    <col min="13306" max="13317" width="11.42578125" customWidth="1"/>
    <col min="13561" max="13561" width="32.28515625" bestFit="1" customWidth="1"/>
    <col min="13562" max="13573" width="11.42578125" customWidth="1"/>
    <col min="13817" max="13817" width="32.28515625" bestFit="1" customWidth="1"/>
    <col min="13818" max="13829" width="11.42578125" customWidth="1"/>
    <col min="14073" max="14073" width="32.28515625" bestFit="1" customWidth="1"/>
    <col min="14074" max="14085" width="11.42578125" customWidth="1"/>
    <col min="14329" max="14329" width="32.28515625" bestFit="1" customWidth="1"/>
    <col min="14330" max="14341" width="11.42578125" customWidth="1"/>
    <col min="14585" max="14585" width="32.28515625" bestFit="1" customWidth="1"/>
    <col min="14586" max="14597" width="11.42578125" customWidth="1"/>
    <col min="14841" max="14841" width="32.28515625" bestFit="1" customWidth="1"/>
    <col min="14842" max="14853" width="11.42578125" customWidth="1"/>
    <col min="15097" max="15097" width="32.28515625" bestFit="1" customWidth="1"/>
    <col min="15098" max="15109" width="11.42578125" customWidth="1"/>
    <col min="15353" max="15353" width="32.28515625" bestFit="1" customWidth="1"/>
    <col min="15354" max="15365" width="11.42578125" customWidth="1"/>
    <col min="15609" max="15609" width="32.28515625" bestFit="1" customWidth="1"/>
    <col min="15610" max="15621" width="11.42578125" customWidth="1"/>
    <col min="15865" max="15865" width="32.28515625" bestFit="1" customWidth="1"/>
    <col min="15866" max="15877" width="11.42578125" customWidth="1"/>
    <col min="16121" max="16121" width="32.28515625" bestFit="1" customWidth="1"/>
    <col min="16122" max="16133" width="11.42578125" customWidth="1"/>
  </cols>
  <sheetData>
    <row r="3" spans="2:9">
      <c r="B3" s="2" t="s">
        <v>41</v>
      </c>
    </row>
    <row r="4" spans="2:9">
      <c r="B4" s="40" t="s">
        <v>28</v>
      </c>
      <c r="C4" s="4"/>
      <c r="D4" s="4"/>
      <c r="E4" s="4"/>
    </row>
    <row r="5" spans="2:9">
      <c r="C5" s="56"/>
      <c r="D5" s="56"/>
      <c r="E5" s="56"/>
    </row>
    <row r="6" spans="2:9" ht="38.1" customHeight="1">
      <c r="B6" s="57" t="s">
        <v>42</v>
      </c>
      <c r="C6" s="58" t="s">
        <v>3</v>
      </c>
      <c r="D6" s="58" t="s">
        <v>4</v>
      </c>
      <c r="E6" s="58" t="s">
        <v>5</v>
      </c>
      <c r="F6" s="59" t="s">
        <v>6</v>
      </c>
      <c r="G6" s="58" t="s">
        <v>7</v>
      </c>
      <c r="H6" s="58" t="s">
        <v>8</v>
      </c>
      <c r="I6" s="58" t="s">
        <v>9</v>
      </c>
    </row>
    <row r="7" spans="2:9" s="60" customFormat="1">
      <c r="C7" s="61" t="s">
        <v>10</v>
      </c>
      <c r="D7" s="61" t="s">
        <v>10</v>
      </c>
      <c r="E7" s="61" t="s">
        <v>10</v>
      </c>
      <c r="F7" s="62" t="s">
        <v>10</v>
      </c>
      <c r="G7" s="61" t="s">
        <v>10</v>
      </c>
      <c r="H7" s="61" t="s">
        <v>10</v>
      </c>
      <c r="I7" s="61" t="s">
        <v>10</v>
      </c>
    </row>
    <row r="8" spans="2:9">
      <c r="B8" s="79" t="s">
        <v>43</v>
      </c>
      <c r="C8" s="63">
        <v>47755</v>
      </c>
      <c r="D8" s="63">
        <v>29848</v>
      </c>
      <c r="E8" s="63">
        <v>39868</v>
      </c>
      <c r="F8" s="64">
        <v>36165</v>
      </c>
      <c r="G8" s="63">
        <v>44387</v>
      </c>
      <c r="H8" s="63">
        <v>48464</v>
      </c>
      <c r="I8" s="63">
        <v>47474</v>
      </c>
    </row>
    <row r="9" spans="2:9">
      <c r="B9" s="79" t="s">
        <v>44</v>
      </c>
      <c r="C9" s="63">
        <v>154271</v>
      </c>
      <c r="D9" s="63">
        <v>164426</v>
      </c>
      <c r="E9" s="63">
        <v>166318</v>
      </c>
      <c r="F9" s="64">
        <v>141694</v>
      </c>
      <c r="G9" s="63">
        <v>134886</v>
      </c>
      <c r="H9" s="63">
        <v>137733</v>
      </c>
      <c r="I9" s="63">
        <v>151397</v>
      </c>
    </row>
    <row r="10" spans="2:9" ht="20.100000000000001" customHeight="1">
      <c r="B10" s="81" t="s">
        <v>45</v>
      </c>
      <c r="C10" s="66">
        <v>202026</v>
      </c>
      <c r="D10" s="66">
        <v>194274</v>
      </c>
      <c r="E10" s="66">
        <v>206186</v>
      </c>
      <c r="F10" s="65">
        <v>177859</v>
      </c>
      <c r="G10" s="66">
        <v>179273</v>
      </c>
      <c r="H10" s="66">
        <v>186197</v>
      </c>
      <c r="I10" s="66">
        <v>198871</v>
      </c>
    </row>
    <row r="11" spans="2:9">
      <c r="B11" s="79" t="s">
        <v>46</v>
      </c>
      <c r="C11" s="67">
        <v>513996</v>
      </c>
      <c r="D11" s="67">
        <v>496932</v>
      </c>
      <c r="E11" s="67">
        <v>497653</v>
      </c>
      <c r="F11" s="68">
        <v>488801</v>
      </c>
      <c r="G11" s="67">
        <v>478541</v>
      </c>
      <c r="H11" s="67">
        <v>454590.73499999999</v>
      </c>
      <c r="I11" s="67">
        <v>433699</v>
      </c>
    </row>
    <row r="12" spans="2:9">
      <c r="B12" s="79" t="s">
        <v>47</v>
      </c>
      <c r="C12" s="67">
        <v>352996</v>
      </c>
      <c r="D12" s="67">
        <v>348911</v>
      </c>
      <c r="E12" s="67">
        <v>358403</v>
      </c>
      <c r="F12" s="68">
        <v>347922</v>
      </c>
      <c r="G12" s="67">
        <v>334222</v>
      </c>
      <c r="H12" s="67">
        <v>324636.46799999999</v>
      </c>
      <c r="I12" s="67">
        <v>294248</v>
      </c>
    </row>
    <row r="13" spans="2:9" ht="20.100000000000001" customHeight="1">
      <c r="B13" s="81" t="s">
        <v>48</v>
      </c>
      <c r="C13" s="51">
        <v>866992</v>
      </c>
      <c r="D13" s="51">
        <v>845843</v>
      </c>
      <c r="E13" s="51">
        <v>856056</v>
      </c>
      <c r="F13" s="65">
        <v>836723</v>
      </c>
      <c r="G13" s="66">
        <v>812763</v>
      </c>
      <c r="H13" s="66">
        <v>779227.20299999998</v>
      </c>
      <c r="I13" s="66">
        <v>727947</v>
      </c>
    </row>
    <row r="14" spans="2:9" ht="20.100000000000001" customHeight="1">
      <c r="B14" s="81" t="s">
        <v>49</v>
      </c>
      <c r="C14" s="51">
        <v>1069018</v>
      </c>
      <c r="D14" s="51">
        <v>1040117</v>
      </c>
      <c r="E14" s="51">
        <v>1062242</v>
      </c>
      <c r="F14" s="65">
        <v>1014582</v>
      </c>
      <c r="G14" s="51">
        <v>992036</v>
      </c>
      <c r="H14" s="51">
        <v>965424.20299999998</v>
      </c>
      <c r="I14" s="51">
        <v>926818</v>
      </c>
    </row>
    <row r="15" spans="2:9" s="1" customFormat="1" ht="9.9499999999999993" customHeight="1">
      <c r="B15" s="29"/>
      <c r="C15" s="69"/>
      <c r="D15" s="69"/>
      <c r="E15" s="69"/>
      <c r="F15" s="69"/>
      <c r="G15" s="69"/>
      <c r="H15" s="69"/>
      <c r="I15" s="69"/>
    </row>
    <row r="16" spans="2:9">
      <c r="B16" s="79" t="s">
        <v>50</v>
      </c>
      <c r="C16" s="21">
        <v>59461</v>
      </c>
      <c r="D16" s="21">
        <v>59601</v>
      </c>
      <c r="E16" s="21">
        <v>51232</v>
      </c>
      <c r="F16" s="64">
        <v>38098</v>
      </c>
      <c r="G16" s="63">
        <v>37961</v>
      </c>
      <c r="H16" s="63">
        <v>36005.949999999997</v>
      </c>
      <c r="I16" s="63">
        <v>36466</v>
      </c>
    </row>
    <row r="17" spans="2:9">
      <c r="B17" s="79" t="s">
        <v>51</v>
      </c>
      <c r="C17" s="21"/>
      <c r="D17" s="21"/>
      <c r="E17" s="21"/>
      <c r="F17" s="64"/>
      <c r="G17" s="63"/>
      <c r="H17" s="63"/>
      <c r="I17" s="63"/>
    </row>
    <row r="18" spans="2:9">
      <c r="B18" s="79" t="s">
        <v>52</v>
      </c>
      <c r="C18" s="19">
        <v>87433</v>
      </c>
      <c r="D18" s="19">
        <v>75237</v>
      </c>
      <c r="E18" s="19">
        <v>107702</v>
      </c>
      <c r="F18" s="18">
        <v>87503</v>
      </c>
      <c r="G18" s="36">
        <v>83754</v>
      </c>
      <c r="H18" s="36">
        <v>73378.05</v>
      </c>
      <c r="I18" s="36">
        <v>64202</v>
      </c>
    </row>
    <row r="19" spans="2:9">
      <c r="B19" s="81" t="s">
        <v>53</v>
      </c>
      <c r="C19" s="70">
        <v>146894</v>
      </c>
      <c r="D19" s="70">
        <v>134838</v>
      </c>
      <c r="E19" s="70">
        <v>158934</v>
      </c>
      <c r="F19" s="71">
        <v>125601</v>
      </c>
      <c r="G19" s="72">
        <v>121715</v>
      </c>
      <c r="H19" s="72">
        <v>109384</v>
      </c>
      <c r="I19" s="72">
        <v>100668</v>
      </c>
    </row>
    <row r="20" spans="2:9">
      <c r="B20" s="79" t="s">
        <v>54</v>
      </c>
      <c r="C20" s="21">
        <v>136860</v>
      </c>
      <c r="D20" s="21">
        <v>136777</v>
      </c>
      <c r="E20" s="21">
        <v>129558</v>
      </c>
      <c r="F20" s="64">
        <v>128017</v>
      </c>
      <c r="G20" s="73">
        <v>121840</v>
      </c>
      <c r="H20" s="63">
        <v>126034.4</v>
      </c>
      <c r="I20" s="63">
        <v>133956</v>
      </c>
    </row>
    <row r="21" spans="2:9">
      <c r="B21" s="79" t="s">
        <v>51</v>
      </c>
      <c r="C21" s="21"/>
      <c r="D21" s="21"/>
      <c r="E21" s="21"/>
      <c r="F21" s="64"/>
      <c r="G21" s="73"/>
      <c r="H21" s="63"/>
      <c r="I21" s="63"/>
    </row>
    <row r="22" spans="2:9" ht="20.100000000000001" customHeight="1">
      <c r="B22" s="79" t="s">
        <v>55</v>
      </c>
      <c r="C22" s="19">
        <v>95390</v>
      </c>
      <c r="D22" s="19">
        <v>95691</v>
      </c>
      <c r="E22" s="19">
        <v>95929</v>
      </c>
      <c r="F22" s="18">
        <v>94990</v>
      </c>
      <c r="G22" s="36">
        <v>93753</v>
      </c>
      <c r="H22" s="36">
        <v>91008.6</v>
      </c>
      <c r="I22" s="36">
        <v>55113</v>
      </c>
    </row>
    <row r="23" spans="2:9" s="1" customFormat="1" ht="9.9499999999999993" customHeight="1">
      <c r="B23" s="81" t="s">
        <v>56</v>
      </c>
      <c r="C23" s="70">
        <v>232250</v>
      </c>
      <c r="D23" s="70">
        <v>232468</v>
      </c>
      <c r="E23" s="70">
        <v>225487</v>
      </c>
      <c r="F23" s="71">
        <v>223007</v>
      </c>
      <c r="G23" s="74">
        <v>215593</v>
      </c>
      <c r="H23" s="74">
        <v>217043</v>
      </c>
      <c r="I23" s="74">
        <v>189069</v>
      </c>
    </row>
    <row r="24" spans="2:9">
      <c r="B24" s="81" t="s">
        <v>57</v>
      </c>
      <c r="C24" s="51">
        <v>379144</v>
      </c>
      <c r="D24" s="51">
        <v>367306</v>
      </c>
      <c r="E24" s="51">
        <v>384421</v>
      </c>
      <c r="F24" s="65">
        <v>348608</v>
      </c>
      <c r="G24" s="51">
        <v>337308</v>
      </c>
      <c r="H24" s="51">
        <v>326427</v>
      </c>
      <c r="I24" s="51">
        <v>289737</v>
      </c>
    </row>
    <row r="25" spans="2:9">
      <c r="B25" s="29"/>
      <c r="C25" s="69"/>
      <c r="D25" s="69"/>
      <c r="E25" s="69"/>
      <c r="F25" s="69"/>
      <c r="G25" s="69"/>
      <c r="H25" s="69"/>
      <c r="I25" s="69"/>
    </row>
    <row r="26" spans="2:9" ht="20.100000000000001" customHeight="1">
      <c r="B26" s="79" t="s">
        <v>58</v>
      </c>
      <c r="C26" s="19">
        <v>679592</v>
      </c>
      <c r="D26" s="19">
        <v>662916</v>
      </c>
      <c r="E26" s="19">
        <v>667598</v>
      </c>
      <c r="F26" s="18">
        <v>655982</v>
      </c>
      <c r="G26" s="36">
        <v>645176</v>
      </c>
      <c r="H26" s="36">
        <v>629710</v>
      </c>
      <c r="I26" s="36">
        <v>628341</v>
      </c>
    </row>
    <row r="27" spans="2:9" ht="20.100000000000001" customHeight="1">
      <c r="B27" s="79" t="s">
        <v>59</v>
      </c>
      <c r="C27" s="19">
        <v>10282</v>
      </c>
      <c r="D27" s="19">
        <v>9895</v>
      </c>
      <c r="E27" s="19">
        <v>10223</v>
      </c>
      <c r="F27" s="18">
        <v>9992</v>
      </c>
      <c r="G27" s="36">
        <v>9552</v>
      </c>
      <c r="H27" s="36">
        <v>9287</v>
      </c>
      <c r="I27" s="36">
        <v>8740</v>
      </c>
    </row>
    <row r="28" spans="2:9">
      <c r="B28" s="81" t="s">
        <v>60</v>
      </c>
      <c r="C28" s="51">
        <v>689874</v>
      </c>
      <c r="D28" s="51">
        <v>672811</v>
      </c>
      <c r="E28" s="51">
        <v>677821</v>
      </c>
      <c r="F28" s="65">
        <v>665974</v>
      </c>
      <c r="G28" s="75">
        <v>654728</v>
      </c>
      <c r="H28" s="75">
        <v>638997</v>
      </c>
      <c r="I28" s="75">
        <v>637081</v>
      </c>
    </row>
    <row r="29" spans="2:9">
      <c r="B29" s="81" t="s">
        <v>61</v>
      </c>
      <c r="C29" s="51">
        <v>1069018</v>
      </c>
      <c r="D29" s="51">
        <v>1040117</v>
      </c>
      <c r="E29" s="51">
        <v>1062242</v>
      </c>
      <c r="F29" s="65">
        <v>1014582</v>
      </c>
      <c r="G29" s="51">
        <v>992036</v>
      </c>
      <c r="H29" s="51">
        <v>965424</v>
      </c>
      <c r="I29" s="51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J31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5.28515625" style="39" customWidth="1"/>
    <col min="2" max="2" width="34.42578125" customWidth="1"/>
    <col min="3" max="5" width="11.42578125" customWidth="1"/>
    <col min="6" max="244" width="11.42578125" style="39"/>
    <col min="245" max="245" width="5.28515625" style="39" customWidth="1"/>
    <col min="246" max="246" width="34.42578125" style="39" customWidth="1"/>
    <col min="247" max="261" width="11.42578125" style="39" customWidth="1"/>
    <col min="262" max="500" width="11.42578125" style="39"/>
    <col min="501" max="501" width="5.28515625" style="39" customWidth="1"/>
    <col min="502" max="502" width="34.42578125" style="39" customWidth="1"/>
    <col min="503" max="517" width="11.42578125" style="39" customWidth="1"/>
    <col min="518" max="756" width="11.42578125" style="39"/>
    <col min="757" max="757" width="5.28515625" style="39" customWidth="1"/>
    <col min="758" max="758" width="34.42578125" style="39" customWidth="1"/>
    <col min="759" max="773" width="11.42578125" style="39" customWidth="1"/>
    <col min="774" max="1012" width="11.42578125" style="39"/>
    <col min="1013" max="1013" width="5.28515625" style="39" customWidth="1"/>
    <col min="1014" max="1014" width="34.42578125" style="39" customWidth="1"/>
    <col min="1015" max="1029" width="11.42578125" style="39" customWidth="1"/>
    <col min="1030" max="1268" width="11.42578125" style="39"/>
    <col min="1269" max="1269" width="5.28515625" style="39" customWidth="1"/>
    <col min="1270" max="1270" width="34.42578125" style="39" customWidth="1"/>
    <col min="1271" max="1285" width="11.42578125" style="39" customWidth="1"/>
    <col min="1286" max="1524" width="11.42578125" style="39"/>
    <col min="1525" max="1525" width="5.28515625" style="39" customWidth="1"/>
    <col min="1526" max="1526" width="34.42578125" style="39" customWidth="1"/>
    <col min="1527" max="1541" width="11.42578125" style="39" customWidth="1"/>
    <col min="1542" max="1780" width="11.42578125" style="39"/>
    <col min="1781" max="1781" width="5.28515625" style="39" customWidth="1"/>
    <col min="1782" max="1782" width="34.42578125" style="39" customWidth="1"/>
    <col min="1783" max="1797" width="11.42578125" style="39" customWidth="1"/>
    <col min="1798" max="2036" width="11.42578125" style="39"/>
    <col min="2037" max="2037" width="5.28515625" style="39" customWidth="1"/>
    <col min="2038" max="2038" width="34.42578125" style="39" customWidth="1"/>
    <col min="2039" max="2053" width="11.42578125" style="39" customWidth="1"/>
    <col min="2054" max="2292" width="11.42578125" style="39"/>
    <col min="2293" max="2293" width="5.28515625" style="39" customWidth="1"/>
    <col min="2294" max="2294" width="34.42578125" style="39" customWidth="1"/>
    <col min="2295" max="2309" width="11.42578125" style="39" customWidth="1"/>
    <col min="2310" max="2548" width="11.42578125" style="39"/>
    <col min="2549" max="2549" width="5.28515625" style="39" customWidth="1"/>
    <col min="2550" max="2550" width="34.42578125" style="39" customWidth="1"/>
    <col min="2551" max="2565" width="11.42578125" style="39" customWidth="1"/>
    <col min="2566" max="2804" width="11.42578125" style="39"/>
    <col min="2805" max="2805" width="5.28515625" style="39" customWidth="1"/>
    <col min="2806" max="2806" width="34.42578125" style="39" customWidth="1"/>
    <col min="2807" max="2821" width="11.42578125" style="39" customWidth="1"/>
    <col min="2822" max="3060" width="11.42578125" style="39"/>
    <col min="3061" max="3061" width="5.28515625" style="39" customWidth="1"/>
    <col min="3062" max="3062" width="34.42578125" style="39" customWidth="1"/>
    <col min="3063" max="3077" width="11.42578125" style="39" customWidth="1"/>
    <col min="3078" max="3316" width="11.42578125" style="39"/>
    <col min="3317" max="3317" width="5.28515625" style="39" customWidth="1"/>
    <col min="3318" max="3318" width="34.42578125" style="39" customWidth="1"/>
    <col min="3319" max="3333" width="11.42578125" style="39" customWidth="1"/>
    <col min="3334" max="3572" width="11.42578125" style="39"/>
    <col min="3573" max="3573" width="5.28515625" style="39" customWidth="1"/>
    <col min="3574" max="3574" width="34.42578125" style="39" customWidth="1"/>
    <col min="3575" max="3589" width="11.42578125" style="39" customWidth="1"/>
    <col min="3590" max="3828" width="11.42578125" style="39"/>
    <col min="3829" max="3829" width="5.28515625" style="39" customWidth="1"/>
    <col min="3830" max="3830" width="34.42578125" style="39" customWidth="1"/>
    <col min="3831" max="3845" width="11.42578125" style="39" customWidth="1"/>
    <col min="3846" max="4084" width="11.42578125" style="39"/>
    <col min="4085" max="4085" width="5.28515625" style="39" customWidth="1"/>
    <col min="4086" max="4086" width="34.42578125" style="39" customWidth="1"/>
    <col min="4087" max="4101" width="11.42578125" style="39" customWidth="1"/>
    <col min="4102" max="4340" width="11.42578125" style="39"/>
    <col min="4341" max="4341" width="5.28515625" style="39" customWidth="1"/>
    <col min="4342" max="4342" width="34.42578125" style="39" customWidth="1"/>
    <col min="4343" max="4357" width="11.42578125" style="39" customWidth="1"/>
    <col min="4358" max="4596" width="11.42578125" style="39"/>
    <col min="4597" max="4597" width="5.28515625" style="39" customWidth="1"/>
    <col min="4598" max="4598" width="34.42578125" style="39" customWidth="1"/>
    <col min="4599" max="4613" width="11.42578125" style="39" customWidth="1"/>
    <col min="4614" max="4852" width="11.42578125" style="39"/>
    <col min="4853" max="4853" width="5.28515625" style="39" customWidth="1"/>
    <col min="4854" max="4854" width="34.42578125" style="39" customWidth="1"/>
    <col min="4855" max="4869" width="11.42578125" style="39" customWidth="1"/>
    <col min="4870" max="5108" width="11.42578125" style="39"/>
    <col min="5109" max="5109" width="5.28515625" style="39" customWidth="1"/>
    <col min="5110" max="5110" width="34.42578125" style="39" customWidth="1"/>
    <col min="5111" max="5125" width="11.42578125" style="39" customWidth="1"/>
    <col min="5126" max="5364" width="11.42578125" style="39"/>
    <col min="5365" max="5365" width="5.28515625" style="39" customWidth="1"/>
    <col min="5366" max="5366" width="34.42578125" style="39" customWidth="1"/>
    <col min="5367" max="5381" width="11.42578125" style="39" customWidth="1"/>
    <col min="5382" max="5620" width="11.42578125" style="39"/>
    <col min="5621" max="5621" width="5.28515625" style="39" customWidth="1"/>
    <col min="5622" max="5622" width="34.42578125" style="39" customWidth="1"/>
    <col min="5623" max="5637" width="11.42578125" style="39" customWidth="1"/>
    <col min="5638" max="5876" width="11.42578125" style="39"/>
    <col min="5877" max="5877" width="5.28515625" style="39" customWidth="1"/>
    <col min="5878" max="5878" width="34.42578125" style="39" customWidth="1"/>
    <col min="5879" max="5893" width="11.42578125" style="39" customWidth="1"/>
    <col min="5894" max="6132" width="11.42578125" style="39"/>
    <col min="6133" max="6133" width="5.28515625" style="39" customWidth="1"/>
    <col min="6134" max="6134" width="34.42578125" style="39" customWidth="1"/>
    <col min="6135" max="6149" width="11.42578125" style="39" customWidth="1"/>
    <col min="6150" max="6388" width="11.42578125" style="39"/>
    <col min="6389" max="6389" width="5.28515625" style="39" customWidth="1"/>
    <col min="6390" max="6390" width="34.42578125" style="39" customWidth="1"/>
    <col min="6391" max="6405" width="11.42578125" style="39" customWidth="1"/>
    <col min="6406" max="6644" width="11.42578125" style="39"/>
    <col min="6645" max="6645" width="5.28515625" style="39" customWidth="1"/>
    <col min="6646" max="6646" width="34.42578125" style="39" customWidth="1"/>
    <col min="6647" max="6661" width="11.42578125" style="39" customWidth="1"/>
    <col min="6662" max="6900" width="11.42578125" style="39"/>
    <col min="6901" max="6901" width="5.28515625" style="39" customWidth="1"/>
    <col min="6902" max="6902" width="34.42578125" style="39" customWidth="1"/>
    <col min="6903" max="6917" width="11.42578125" style="39" customWidth="1"/>
    <col min="6918" max="7156" width="11.42578125" style="39"/>
    <col min="7157" max="7157" width="5.28515625" style="39" customWidth="1"/>
    <col min="7158" max="7158" width="34.42578125" style="39" customWidth="1"/>
    <col min="7159" max="7173" width="11.42578125" style="39" customWidth="1"/>
    <col min="7174" max="7412" width="11.42578125" style="39"/>
    <col min="7413" max="7413" width="5.28515625" style="39" customWidth="1"/>
    <col min="7414" max="7414" width="34.42578125" style="39" customWidth="1"/>
    <col min="7415" max="7429" width="11.42578125" style="39" customWidth="1"/>
    <col min="7430" max="7668" width="11.42578125" style="39"/>
    <col min="7669" max="7669" width="5.28515625" style="39" customWidth="1"/>
    <col min="7670" max="7670" width="34.42578125" style="39" customWidth="1"/>
    <col min="7671" max="7685" width="11.42578125" style="39" customWidth="1"/>
    <col min="7686" max="7924" width="11.42578125" style="39"/>
    <col min="7925" max="7925" width="5.28515625" style="39" customWidth="1"/>
    <col min="7926" max="7926" width="34.42578125" style="39" customWidth="1"/>
    <col min="7927" max="7941" width="11.42578125" style="39" customWidth="1"/>
    <col min="7942" max="8180" width="11.42578125" style="39"/>
    <col min="8181" max="8181" width="5.28515625" style="39" customWidth="1"/>
    <col min="8182" max="8182" width="34.42578125" style="39" customWidth="1"/>
    <col min="8183" max="8197" width="11.42578125" style="39" customWidth="1"/>
    <col min="8198" max="8436" width="11.42578125" style="39"/>
    <col min="8437" max="8437" width="5.28515625" style="39" customWidth="1"/>
    <col min="8438" max="8438" width="34.42578125" style="39" customWidth="1"/>
    <col min="8439" max="8453" width="11.42578125" style="39" customWidth="1"/>
    <col min="8454" max="8692" width="11.42578125" style="39"/>
    <col min="8693" max="8693" width="5.28515625" style="39" customWidth="1"/>
    <col min="8694" max="8694" width="34.42578125" style="39" customWidth="1"/>
    <col min="8695" max="8709" width="11.42578125" style="39" customWidth="1"/>
    <col min="8710" max="8948" width="11.42578125" style="39"/>
    <col min="8949" max="8949" width="5.28515625" style="39" customWidth="1"/>
    <col min="8950" max="8950" width="34.42578125" style="39" customWidth="1"/>
    <col min="8951" max="8965" width="11.42578125" style="39" customWidth="1"/>
    <col min="8966" max="9204" width="11.42578125" style="39"/>
    <col min="9205" max="9205" width="5.28515625" style="39" customWidth="1"/>
    <col min="9206" max="9206" width="34.42578125" style="39" customWidth="1"/>
    <col min="9207" max="9221" width="11.42578125" style="39" customWidth="1"/>
    <col min="9222" max="9460" width="11.42578125" style="39"/>
    <col min="9461" max="9461" width="5.28515625" style="39" customWidth="1"/>
    <col min="9462" max="9462" width="34.42578125" style="39" customWidth="1"/>
    <col min="9463" max="9477" width="11.42578125" style="39" customWidth="1"/>
    <col min="9478" max="9716" width="11.42578125" style="39"/>
    <col min="9717" max="9717" width="5.28515625" style="39" customWidth="1"/>
    <col min="9718" max="9718" width="34.42578125" style="39" customWidth="1"/>
    <col min="9719" max="9733" width="11.42578125" style="39" customWidth="1"/>
    <col min="9734" max="9972" width="11.42578125" style="39"/>
    <col min="9973" max="9973" width="5.28515625" style="39" customWidth="1"/>
    <col min="9974" max="9974" width="34.42578125" style="39" customWidth="1"/>
    <col min="9975" max="9989" width="11.42578125" style="39" customWidth="1"/>
    <col min="9990" max="10228" width="11.42578125" style="39"/>
    <col min="10229" max="10229" width="5.28515625" style="39" customWidth="1"/>
    <col min="10230" max="10230" width="34.42578125" style="39" customWidth="1"/>
    <col min="10231" max="10245" width="11.42578125" style="39" customWidth="1"/>
    <col min="10246" max="10484" width="11.42578125" style="39"/>
    <col min="10485" max="10485" width="5.28515625" style="39" customWidth="1"/>
    <col min="10486" max="10486" width="34.42578125" style="39" customWidth="1"/>
    <col min="10487" max="10501" width="11.42578125" style="39" customWidth="1"/>
    <col min="10502" max="10740" width="11.42578125" style="39"/>
    <col min="10741" max="10741" width="5.28515625" style="39" customWidth="1"/>
    <col min="10742" max="10742" width="34.42578125" style="39" customWidth="1"/>
    <col min="10743" max="10757" width="11.42578125" style="39" customWidth="1"/>
    <col min="10758" max="10996" width="11.42578125" style="39"/>
    <col min="10997" max="10997" width="5.28515625" style="39" customWidth="1"/>
    <col min="10998" max="10998" width="34.42578125" style="39" customWidth="1"/>
    <col min="10999" max="11013" width="11.42578125" style="39" customWidth="1"/>
    <col min="11014" max="11252" width="11.42578125" style="39"/>
    <col min="11253" max="11253" width="5.28515625" style="39" customWidth="1"/>
    <col min="11254" max="11254" width="34.42578125" style="39" customWidth="1"/>
    <col min="11255" max="11269" width="11.42578125" style="39" customWidth="1"/>
    <col min="11270" max="11508" width="11.42578125" style="39"/>
    <col min="11509" max="11509" width="5.28515625" style="39" customWidth="1"/>
    <col min="11510" max="11510" width="34.42578125" style="39" customWidth="1"/>
    <col min="11511" max="11525" width="11.42578125" style="39" customWidth="1"/>
    <col min="11526" max="11764" width="11.42578125" style="39"/>
    <col min="11765" max="11765" width="5.28515625" style="39" customWidth="1"/>
    <col min="11766" max="11766" width="34.42578125" style="39" customWidth="1"/>
    <col min="11767" max="11781" width="11.42578125" style="39" customWidth="1"/>
    <col min="11782" max="12020" width="11.42578125" style="39"/>
    <col min="12021" max="12021" width="5.28515625" style="39" customWidth="1"/>
    <col min="12022" max="12022" width="34.42578125" style="39" customWidth="1"/>
    <col min="12023" max="12037" width="11.42578125" style="39" customWidth="1"/>
    <col min="12038" max="12276" width="11.42578125" style="39"/>
    <col min="12277" max="12277" width="5.28515625" style="39" customWidth="1"/>
    <col min="12278" max="12278" width="34.42578125" style="39" customWidth="1"/>
    <col min="12279" max="12293" width="11.42578125" style="39" customWidth="1"/>
    <col min="12294" max="12532" width="11.42578125" style="39"/>
    <col min="12533" max="12533" width="5.28515625" style="39" customWidth="1"/>
    <col min="12534" max="12534" width="34.42578125" style="39" customWidth="1"/>
    <col min="12535" max="12549" width="11.42578125" style="39" customWidth="1"/>
    <col min="12550" max="12788" width="11.42578125" style="39"/>
    <col min="12789" max="12789" width="5.28515625" style="39" customWidth="1"/>
    <col min="12790" max="12790" width="34.42578125" style="39" customWidth="1"/>
    <col min="12791" max="12805" width="11.42578125" style="39" customWidth="1"/>
    <col min="12806" max="13044" width="11.42578125" style="39"/>
    <col min="13045" max="13045" width="5.28515625" style="39" customWidth="1"/>
    <col min="13046" max="13046" width="34.42578125" style="39" customWidth="1"/>
    <col min="13047" max="13061" width="11.42578125" style="39" customWidth="1"/>
    <col min="13062" max="13300" width="11.42578125" style="39"/>
    <col min="13301" max="13301" width="5.28515625" style="39" customWidth="1"/>
    <col min="13302" max="13302" width="34.42578125" style="39" customWidth="1"/>
    <col min="13303" max="13317" width="11.42578125" style="39" customWidth="1"/>
    <col min="13318" max="13556" width="11.42578125" style="39"/>
    <col min="13557" max="13557" width="5.28515625" style="39" customWidth="1"/>
    <col min="13558" max="13558" width="34.42578125" style="39" customWidth="1"/>
    <col min="13559" max="13573" width="11.42578125" style="39" customWidth="1"/>
    <col min="13574" max="13812" width="11.42578125" style="39"/>
    <col min="13813" max="13813" width="5.28515625" style="39" customWidth="1"/>
    <col min="13814" max="13814" width="34.42578125" style="39" customWidth="1"/>
    <col min="13815" max="13829" width="11.42578125" style="39" customWidth="1"/>
    <col min="13830" max="14068" width="11.42578125" style="39"/>
    <col min="14069" max="14069" width="5.28515625" style="39" customWidth="1"/>
    <col min="14070" max="14070" width="34.42578125" style="39" customWidth="1"/>
    <col min="14071" max="14085" width="11.42578125" style="39" customWidth="1"/>
    <col min="14086" max="14324" width="11.42578125" style="39"/>
    <col min="14325" max="14325" width="5.28515625" style="39" customWidth="1"/>
    <col min="14326" max="14326" width="34.42578125" style="39" customWidth="1"/>
    <col min="14327" max="14341" width="11.42578125" style="39" customWidth="1"/>
    <col min="14342" max="14580" width="11.42578125" style="39"/>
    <col min="14581" max="14581" width="5.28515625" style="39" customWidth="1"/>
    <col min="14582" max="14582" width="34.42578125" style="39" customWidth="1"/>
    <col min="14583" max="14597" width="11.42578125" style="39" customWidth="1"/>
    <col min="14598" max="14836" width="11.42578125" style="39"/>
    <col min="14837" max="14837" width="5.28515625" style="39" customWidth="1"/>
    <col min="14838" max="14838" width="34.42578125" style="39" customWidth="1"/>
    <col min="14839" max="14853" width="11.42578125" style="39" customWidth="1"/>
    <col min="14854" max="15092" width="11.42578125" style="39"/>
    <col min="15093" max="15093" width="5.28515625" style="39" customWidth="1"/>
    <col min="15094" max="15094" width="34.42578125" style="39" customWidth="1"/>
    <col min="15095" max="15109" width="11.42578125" style="39" customWidth="1"/>
    <col min="15110" max="15348" width="11.42578125" style="39"/>
    <col min="15349" max="15349" width="5.28515625" style="39" customWidth="1"/>
    <col min="15350" max="15350" width="34.42578125" style="39" customWidth="1"/>
    <col min="15351" max="15365" width="11.42578125" style="39" customWidth="1"/>
    <col min="15366" max="15604" width="11.42578125" style="39"/>
    <col min="15605" max="15605" width="5.28515625" style="39" customWidth="1"/>
    <col min="15606" max="15606" width="34.42578125" style="39" customWidth="1"/>
    <col min="15607" max="15621" width="11.42578125" style="39" customWidth="1"/>
    <col min="15622" max="15860" width="11.42578125" style="39"/>
    <col min="15861" max="15861" width="5.28515625" style="39" customWidth="1"/>
    <col min="15862" max="15862" width="34.42578125" style="39" customWidth="1"/>
    <col min="15863" max="15877" width="11.42578125" style="39" customWidth="1"/>
    <col min="15878" max="16116" width="11.42578125" style="39"/>
    <col min="16117" max="16117" width="5.28515625" style="39" customWidth="1"/>
    <col min="16118" max="16118" width="34.42578125" style="39" customWidth="1"/>
    <col min="16119" max="16133" width="11.42578125" style="39" customWidth="1"/>
    <col min="16134" max="16384" width="11.42578125" style="39"/>
  </cols>
  <sheetData>
    <row r="3" spans="2:10">
      <c r="B3" s="2" t="s">
        <v>27</v>
      </c>
    </row>
    <row r="4" spans="2:10">
      <c r="B4" s="40" t="s">
        <v>28</v>
      </c>
      <c r="C4" s="41"/>
      <c r="D4" s="4"/>
      <c r="E4" s="42"/>
    </row>
    <row r="6" spans="2:10" ht="18.95" customHeight="1">
      <c r="B6" s="83"/>
      <c r="C6" s="84" t="s">
        <v>3</v>
      </c>
      <c r="D6" s="85" t="s">
        <v>4</v>
      </c>
      <c r="E6" s="87" t="s">
        <v>5</v>
      </c>
      <c r="F6" s="83">
        <v>2012</v>
      </c>
      <c r="G6" s="86" t="s">
        <v>6</v>
      </c>
      <c r="H6" s="84" t="s">
        <v>7</v>
      </c>
      <c r="I6" s="85" t="s">
        <v>8</v>
      </c>
      <c r="J6" s="86" t="s">
        <v>9</v>
      </c>
    </row>
    <row r="7" spans="2:10" ht="18.95" customHeight="1">
      <c r="B7" s="83"/>
      <c r="C7" s="84"/>
      <c r="D7" s="85"/>
      <c r="E7" s="87"/>
      <c r="F7" s="83"/>
      <c r="G7" s="88"/>
      <c r="H7" s="84"/>
      <c r="I7" s="85"/>
      <c r="J7" s="86"/>
    </row>
    <row r="8" spans="2:10" s="43" customFormat="1">
      <c r="B8" s="11"/>
      <c r="C8" s="12" t="s">
        <v>10</v>
      </c>
      <c r="D8" s="12" t="s">
        <v>10</v>
      </c>
      <c r="E8" s="12" t="s">
        <v>10</v>
      </c>
      <c r="F8" s="12" t="s">
        <v>10</v>
      </c>
      <c r="G8" s="12" t="s">
        <v>10</v>
      </c>
      <c r="H8" s="12" t="s">
        <v>10</v>
      </c>
      <c r="I8" s="12" t="s">
        <v>10</v>
      </c>
      <c r="J8" s="12" t="s">
        <v>10</v>
      </c>
    </row>
    <row r="9" spans="2:10" s="44" customFormat="1">
      <c r="B9" s="78" t="s">
        <v>12</v>
      </c>
      <c r="C9" s="30">
        <v>116925</v>
      </c>
      <c r="D9" s="30">
        <v>120570</v>
      </c>
      <c r="E9" s="30">
        <v>120791</v>
      </c>
      <c r="F9" s="18">
        <f>SUM(G9:J9)</f>
        <v>448047</v>
      </c>
      <c r="G9" s="30">
        <v>116365</v>
      </c>
      <c r="H9" s="30">
        <v>111191</v>
      </c>
      <c r="I9" s="30">
        <v>109934</v>
      </c>
      <c r="J9" s="30">
        <v>110557</v>
      </c>
    </row>
    <row r="10" spans="2:10" s="44" customFormat="1">
      <c r="B10" s="79" t="s">
        <v>13</v>
      </c>
      <c r="C10" s="19">
        <v>-89275</v>
      </c>
      <c r="D10" s="19">
        <v>-89094</v>
      </c>
      <c r="E10" s="19">
        <v>-91328</v>
      </c>
      <c r="F10" s="18">
        <f t="shared" ref="F10:F24" si="0">SUM(G10:J10)</f>
        <v>-338112</v>
      </c>
      <c r="G10" s="19">
        <v>-88377</v>
      </c>
      <c r="H10" s="19">
        <v>-84589</v>
      </c>
      <c r="I10" s="19">
        <v>-82650</v>
      </c>
      <c r="J10" s="19">
        <v>-82496</v>
      </c>
    </row>
    <row r="11" spans="2:10" s="44" customFormat="1">
      <c r="B11" s="79" t="s">
        <v>14</v>
      </c>
      <c r="C11" s="30">
        <v>27650</v>
      </c>
      <c r="D11" s="30">
        <v>31476</v>
      </c>
      <c r="E11" s="30">
        <v>29463</v>
      </c>
      <c r="F11" s="18">
        <f t="shared" si="0"/>
        <v>109935</v>
      </c>
      <c r="G11" s="30">
        <v>27988</v>
      </c>
      <c r="H11" s="30">
        <v>26602</v>
      </c>
      <c r="I11" s="30">
        <v>27284</v>
      </c>
      <c r="J11" s="30">
        <v>28061</v>
      </c>
    </row>
    <row r="12" spans="2:10" s="44" customFormat="1">
      <c r="B12" s="79" t="s">
        <v>15</v>
      </c>
      <c r="C12" s="19">
        <v>-15289</v>
      </c>
      <c r="D12" s="19">
        <v>-16692</v>
      </c>
      <c r="E12" s="19">
        <v>-13789</v>
      </c>
      <c r="F12" s="18">
        <f t="shared" si="0"/>
        <v>-57708</v>
      </c>
      <c r="G12" s="19">
        <v>-16214</v>
      </c>
      <c r="H12" s="19">
        <v>-14713</v>
      </c>
      <c r="I12" s="19">
        <v>-13198</v>
      </c>
      <c r="J12" s="19">
        <v>-13583</v>
      </c>
    </row>
    <row r="13" spans="2:10" s="44" customFormat="1">
      <c r="B13" s="80" t="s">
        <v>16</v>
      </c>
      <c r="C13" s="45">
        <v>12361</v>
      </c>
      <c r="D13" s="45">
        <v>14784</v>
      </c>
      <c r="E13" s="45">
        <v>15674</v>
      </c>
      <c r="F13" s="46">
        <f t="shared" si="0"/>
        <v>52227</v>
      </c>
      <c r="G13" s="45">
        <v>11774</v>
      </c>
      <c r="H13" s="45">
        <v>11889</v>
      </c>
      <c r="I13" s="45">
        <v>14086</v>
      </c>
      <c r="J13" s="45">
        <v>14478</v>
      </c>
    </row>
    <row r="14" spans="2:10" s="44" customFormat="1">
      <c r="B14" s="79" t="s">
        <v>29</v>
      </c>
      <c r="C14" s="19">
        <v>14084</v>
      </c>
      <c r="D14" s="19">
        <v>-344</v>
      </c>
      <c r="E14" s="30">
        <v>543</v>
      </c>
      <c r="F14" s="18">
        <f t="shared" si="0"/>
        <v>6950</v>
      </c>
      <c r="G14" s="30">
        <v>4881</v>
      </c>
      <c r="H14" s="30">
        <v>-1492</v>
      </c>
      <c r="I14" s="30">
        <v>2990</v>
      </c>
      <c r="J14" s="30">
        <v>571</v>
      </c>
    </row>
    <row r="15" spans="2:10" s="44" customFormat="1">
      <c r="B15" s="79" t="s">
        <v>30</v>
      </c>
      <c r="C15" s="19">
        <v>1037</v>
      </c>
      <c r="D15" s="19">
        <v>1807</v>
      </c>
      <c r="E15" s="30">
        <v>1405</v>
      </c>
      <c r="F15" s="18">
        <f t="shared" si="0"/>
        <v>7538</v>
      </c>
      <c r="G15" s="30">
        <v>2455</v>
      </c>
      <c r="H15" s="30">
        <v>1710.8980000000001</v>
      </c>
      <c r="I15" s="30">
        <v>1565.1019999999999</v>
      </c>
      <c r="J15" s="30">
        <v>1807</v>
      </c>
    </row>
    <row r="16" spans="2:10" s="44" customFormat="1">
      <c r="B16" s="79" t="s">
        <v>31</v>
      </c>
      <c r="C16" s="19">
        <v>-3206</v>
      </c>
      <c r="D16" s="19">
        <v>-3639</v>
      </c>
      <c r="E16" s="30">
        <v>-2510</v>
      </c>
      <c r="F16" s="18">
        <f t="shared" si="0"/>
        <v>-9457</v>
      </c>
      <c r="G16" s="30">
        <v>-2405</v>
      </c>
      <c r="H16" s="30">
        <v>-2214.4260000000004</v>
      </c>
      <c r="I16" s="30">
        <v>-2446.5739999999996</v>
      </c>
      <c r="J16" s="30">
        <v>-2391</v>
      </c>
    </row>
    <row r="17" spans="2:10" s="44" customFormat="1">
      <c r="B17" s="79" t="s">
        <v>32</v>
      </c>
      <c r="C17" s="19">
        <v>7001</v>
      </c>
      <c r="D17" s="19">
        <v>7879</v>
      </c>
      <c r="E17" s="30">
        <v>5773</v>
      </c>
      <c r="F17" s="18">
        <f t="shared" si="0"/>
        <v>22234</v>
      </c>
      <c r="G17" s="30">
        <v>8253</v>
      </c>
      <c r="H17" s="30">
        <v>3204.4429999999993</v>
      </c>
      <c r="I17" s="30">
        <v>5276.5570000000007</v>
      </c>
      <c r="J17" s="30">
        <v>5500</v>
      </c>
    </row>
    <row r="18" spans="2:10" s="44" customFormat="1">
      <c r="B18" s="79" t="s">
        <v>33</v>
      </c>
      <c r="C18" s="19">
        <v>-148</v>
      </c>
      <c r="D18" s="19">
        <v>118</v>
      </c>
      <c r="E18" s="30">
        <v>224</v>
      </c>
      <c r="F18" s="18">
        <f t="shared" si="0"/>
        <v>-1911</v>
      </c>
      <c r="G18" s="30">
        <v>-939</v>
      </c>
      <c r="H18" s="30">
        <v>1038</v>
      </c>
      <c r="I18" s="30">
        <v>-1663</v>
      </c>
      <c r="J18" s="30">
        <v>-347</v>
      </c>
    </row>
    <row r="19" spans="2:10" s="44" customFormat="1">
      <c r="B19" s="79" t="s">
        <v>34</v>
      </c>
      <c r="C19" s="19">
        <v>14</v>
      </c>
      <c r="D19" s="19">
        <v>-10</v>
      </c>
      <c r="E19" s="30">
        <v>0</v>
      </c>
      <c r="F19" s="18">
        <f t="shared" si="0"/>
        <v>0</v>
      </c>
      <c r="G19" s="30">
        <v>-2</v>
      </c>
      <c r="H19" s="30">
        <v>-1</v>
      </c>
      <c r="I19" s="30">
        <v>-3</v>
      </c>
      <c r="J19" s="30">
        <v>6</v>
      </c>
    </row>
    <row r="20" spans="2:10" s="44" customFormat="1">
      <c r="B20" s="80" t="s">
        <v>35</v>
      </c>
      <c r="C20" s="45">
        <v>31143</v>
      </c>
      <c r="D20" s="45">
        <v>20595</v>
      </c>
      <c r="E20" s="45">
        <v>21109</v>
      </c>
      <c r="F20" s="46">
        <f t="shared" si="0"/>
        <v>77581</v>
      </c>
      <c r="G20" s="45">
        <v>24017</v>
      </c>
      <c r="H20" s="45">
        <v>14134.915000000001</v>
      </c>
      <c r="I20" s="45">
        <v>19805.084999999999</v>
      </c>
      <c r="J20" s="45">
        <v>19624</v>
      </c>
    </row>
    <row r="21" spans="2:10" s="44" customFormat="1">
      <c r="B21" s="80" t="s">
        <v>36</v>
      </c>
      <c r="C21" s="47">
        <v>-5690</v>
      </c>
      <c r="D21" s="47">
        <v>-3501</v>
      </c>
      <c r="E21" s="45">
        <v>-3630</v>
      </c>
      <c r="F21" s="46">
        <f t="shared" si="0"/>
        <v>-15191</v>
      </c>
      <c r="G21" s="45">
        <v>-2726</v>
      </c>
      <c r="H21" s="45">
        <v>-4871.866</v>
      </c>
      <c r="I21" s="45">
        <v>-4337.134</v>
      </c>
      <c r="J21" s="45">
        <v>-3256</v>
      </c>
    </row>
    <row r="22" spans="2:10" s="44" customFormat="1">
      <c r="B22" s="80" t="s">
        <v>37</v>
      </c>
      <c r="C22" s="45">
        <v>25453</v>
      </c>
      <c r="D22" s="45">
        <v>17094</v>
      </c>
      <c r="E22" s="45">
        <v>17479</v>
      </c>
      <c r="F22" s="46">
        <f t="shared" si="0"/>
        <v>62390</v>
      </c>
      <c r="G22" s="45">
        <v>21291</v>
      </c>
      <c r="H22" s="45">
        <v>9263.0490000000009</v>
      </c>
      <c r="I22" s="45">
        <v>15467.950999999999</v>
      </c>
      <c r="J22" s="45">
        <v>16368</v>
      </c>
    </row>
    <row r="23" spans="2:10" ht="18.95" customHeight="1">
      <c r="B23" s="79" t="s">
        <v>38</v>
      </c>
      <c r="C23" s="37">
        <v>24763</v>
      </c>
      <c r="D23" s="37">
        <v>16265</v>
      </c>
      <c r="E23" s="48">
        <v>16798</v>
      </c>
      <c r="F23" s="18">
        <f t="shared" si="0"/>
        <v>59511</v>
      </c>
      <c r="G23" s="48">
        <v>20523</v>
      </c>
      <c r="H23" s="48">
        <v>8609</v>
      </c>
      <c r="I23" s="48">
        <v>14682</v>
      </c>
      <c r="J23" s="48">
        <v>15697</v>
      </c>
    </row>
    <row r="24" spans="2:10">
      <c r="B24" s="79" t="s">
        <v>39</v>
      </c>
      <c r="C24" s="37">
        <v>690</v>
      </c>
      <c r="D24" s="37">
        <v>829</v>
      </c>
      <c r="E24" s="48">
        <v>681</v>
      </c>
      <c r="F24" s="18">
        <f t="shared" si="0"/>
        <v>2879</v>
      </c>
      <c r="G24" s="48">
        <v>768</v>
      </c>
      <c r="H24" s="48">
        <v>653.98600000000442</v>
      </c>
      <c r="I24" s="48">
        <v>786.01399999999558</v>
      </c>
      <c r="J24" s="48">
        <v>671</v>
      </c>
    </row>
    <row r="25" spans="2:10">
      <c r="C25" s="36"/>
      <c r="D25" s="48"/>
      <c r="E25" s="48"/>
      <c r="F25" s="36"/>
    </row>
    <row r="26" spans="2:10">
      <c r="B26" s="49" t="s">
        <v>40</v>
      </c>
      <c r="C26" s="36"/>
      <c r="D26" s="50"/>
      <c r="E26" s="50"/>
      <c r="F26" s="36"/>
    </row>
    <row r="27" spans="2:10">
      <c r="B27" s="78" t="s">
        <v>17</v>
      </c>
      <c r="C27" s="19">
        <v>11417</v>
      </c>
      <c r="D27" s="19">
        <v>10702</v>
      </c>
      <c r="E27" s="21">
        <v>10511</v>
      </c>
      <c r="F27" s="18">
        <f>SUM(G27:J27)</f>
        <v>36929</v>
      </c>
      <c r="G27" s="19">
        <v>10139</v>
      </c>
      <c r="H27" s="19">
        <v>9456</v>
      </c>
      <c r="I27" s="19">
        <v>8823</v>
      </c>
      <c r="J27" s="21">
        <v>8511</v>
      </c>
    </row>
    <row r="28" spans="2:10">
      <c r="B28" s="81" t="s">
        <v>21</v>
      </c>
      <c r="C28" s="51">
        <v>23778</v>
      </c>
      <c r="D28" s="51">
        <v>25486</v>
      </c>
      <c r="E28" s="51">
        <v>26185</v>
      </c>
      <c r="F28" s="18">
        <f>SUM(G28:J28)</f>
        <v>89156</v>
      </c>
      <c r="G28" s="51">
        <v>21913</v>
      </c>
      <c r="H28" s="51">
        <v>21345</v>
      </c>
      <c r="I28" s="51">
        <v>22909</v>
      </c>
      <c r="J28" s="51">
        <v>22989</v>
      </c>
    </row>
    <row r="29" spans="2:10" s="77" customFormat="1">
      <c r="B29" s="82" t="s">
        <v>19</v>
      </c>
      <c r="C29" s="52">
        <v>0.20336112892880051</v>
      </c>
      <c r="D29" s="52">
        <v>0.21137928174504436</v>
      </c>
      <c r="E29" s="52">
        <v>0.21677939581591343</v>
      </c>
      <c r="F29" s="76">
        <f>F28/F9</f>
        <v>0.19898805259269675</v>
      </c>
      <c r="G29" s="52">
        <f>G28/G9</f>
        <v>0.18831263696128561</v>
      </c>
      <c r="H29" s="52">
        <f t="shared" ref="H29:J29" si="1">H28/H9</f>
        <v>0.19196697574443974</v>
      </c>
      <c r="I29" s="52">
        <f t="shared" si="1"/>
        <v>0.20838866956537558</v>
      </c>
      <c r="J29" s="52">
        <f t="shared" si="1"/>
        <v>0.20793798673987174</v>
      </c>
    </row>
    <row r="30" spans="2:10">
      <c r="B30" s="53"/>
      <c r="C30" s="54"/>
      <c r="D30" s="55"/>
      <c r="E30" s="55"/>
    </row>
    <row r="31" spans="2:10">
      <c r="B31" s="53"/>
      <c r="C31" s="40"/>
      <c r="D31" s="40"/>
      <c r="E31" s="40"/>
    </row>
  </sheetData>
  <mergeCells count="9">
    <mergeCell ref="B6:B7"/>
    <mergeCell ref="H6:H7"/>
    <mergeCell ref="I6:I7"/>
    <mergeCell ref="J6:J7"/>
    <mergeCell ref="F6:F7"/>
    <mergeCell ref="C6:C7"/>
    <mergeCell ref="D6:D7"/>
    <mergeCell ref="E6:E7"/>
    <mergeCell ref="G6:G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K30"/>
  <sheetViews>
    <sheetView showGridLines="0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4" customWidth="1"/>
    <col min="2" max="9" width="11.42578125" style="4" customWidth="1"/>
    <col min="10" max="10" width="11.42578125" style="1" customWidth="1"/>
    <col min="11" max="18" width="11.42578125" style="4" customWidth="1"/>
    <col min="19" max="19" width="11.42578125" style="1" customWidth="1"/>
    <col min="20" max="27" width="11.42578125" style="4" customWidth="1"/>
    <col min="28" max="28" width="8" style="1" customWidth="1"/>
    <col min="29" max="37" width="11.42578125" style="4" customWidth="1"/>
    <col min="38" max="230" width="11.42578125" style="4"/>
    <col min="231" max="231" width="28.42578125" style="4" customWidth="1"/>
    <col min="232" max="237" width="11.42578125" style="4" customWidth="1"/>
    <col min="238" max="238" width="11.7109375" style="4" customWidth="1"/>
    <col min="239" max="263" width="11.42578125" style="4" customWidth="1"/>
    <col min="264" max="268" width="11.140625" style="4" customWidth="1"/>
    <col min="269" max="276" width="11.42578125" style="4" customWidth="1"/>
    <col min="277" max="277" width="4.28515625" style="4" customWidth="1"/>
    <col min="278" max="293" width="11.42578125" style="4" customWidth="1"/>
    <col min="294" max="486" width="11.42578125" style="4"/>
    <col min="487" max="487" width="28.42578125" style="4" customWidth="1"/>
    <col min="488" max="493" width="11.42578125" style="4" customWidth="1"/>
    <col min="494" max="494" width="11.7109375" style="4" customWidth="1"/>
    <col min="495" max="519" width="11.42578125" style="4" customWidth="1"/>
    <col min="520" max="524" width="11.140625" style="4" customWidth="1"/>
    <col min="525" max="532" width="11.42578125" style="4" customWidth="1"/>
    <col min="533" max="533" width="4.28515625" style="4" customWidth="1"/>
    <col min="534" max="549" width="11.42578125" style="4" customWidth="1"/>
    <col min="550" max="742" width="11.42578125" style="4"/>
    <col min="743" max="743" width="28.42578125" style="4" customWidth="1"/>
    <col min="744" max="749" width="11.42578125" style="4" customWidth="1"/>
    <col min="750" max="750" width="11.7109375" style="4" customWidth="1"/>
    <col min="751" max="775" width="11.42578125" style="4" customWidth="1"/>
    <col min="776" max="780" width="11.140625" style="4" customWidth="1"/>
    <col min="781" max="788" width="11.42578125" style="4" customWidth="1"/>
    <col min="789" max="789" width="4.28515625" style="4" customWidth="1"/>
    <col min="790" max="805" width="11.42578125" style="4" customWidth="1"/>
    <col min="806" max="998" width="11.42578125" style="4"/>
    <col min="999" max="999" width="28.42578125" style="4" customWidth="1"/>
    <col min="1000" max="1005" width="11.42578125" style="4" customWidth="1"/>
    <col min="1006" max="1006" width="11.7109375" style="4" customWidth="1"/>
    <col min="1007" max="1031" width="11.42578125" style="4" customWidth="1"/>
    <col min="1032" max="1036" width="11.140625" style="4" customWidth="1"/>
    <col min="1037" max="1044" width="11.42578125" style="4" customWidth="1"/>
    <col min="1045" max="1045" width="4.28515625" style="4" customWidth="1"/>
    <col min="1046" max="1061" width="11.42578125" style="4" customWidth="1"/>
    <col min="1062" max="1254" width="11.42578125" style="4"/>
    <col min="1255" max="1255" width="28.42578125" style="4" customWidth="1"/>
    <col min="1256" max="1261" width="11.42578125" style="4" customWidth="1"/>
    <col min="1262" max="1262" width="11.7109375" style="4" customWidth="1"/>
    <col min="1263" max="1287" width="11.42578125" style="4" customWidth="1"/>
    <col min="1288" max="1292" width="11.140625" style="4" customWidth="1"/>
    <col min="1293" max="1300" width="11.42578125" style="4" customWidth="1"/>
    <col min="1301" max="1301" width="4.28515625" style="4" customWidth="1"/>
    <col min="1302" max="1317" width="11.42578125" style="4" customWidth="1"/>
    <col min="1318" max="1510" width="11.42578125" style="4"/>
    <col min="1511" max="1511" width="28.42578125" style="4" customWidth="1"/>
    <col min="1512" max="1517" width="11.42578125" style="4" customWidth="1"/>
    <col min="1518" max="1518" width="11.7109375" style="4" customWidth="1"/>
    <col min="1519" max="1543" width="11.42578125" style="4" customWidth="1"/>
    <col min="1544" max="1548" width="11.140625" style="4" customWidth="1"/>
    <col min="1549" max="1556" width="11.42578125" style="4" customWidth="1"/>
    <col min="1557" max="1557" width="4.28515625" style="4" customWidth="1"/>
    <col min="1558" max="1573" width="11.42578125" style="4" customWidth="1"/>
    <col min="1574" max="1766" width="11.42578125" style="4"/>
    <col min="1767" max="1767" width="28.42578125" style="4" customWidth="1"/>
    <col min="1768" max="1773" width="11.42578125" style="4" customWidth="1"/>
    <col min="1774" max="1774" width="11.7109375" style="4" customWidth="1"/>
    <col min="1775" max="1799" width="11.42578125" style="4" customWidth="1"/>
    <col min="1800" max="1804" width="11.140625" style="4" customWidth="1"/>
    <col min="1805" max="1812" width="11.42578125" style="4" customWidth="1"/>
    <col min="1813" max="1813" width="4.28515625" style="4" customWidth="1"/>
    <col min="1814" max="1829" width="11.42578125" style="4" customWidth="1"/>
    <col min="1830" max="2022" width="11.42578125" style="4"/>
    <col min="2023" max="2023" width="28.42578125" style="4" customWidth="1"/>
    <col min="2024" max="2029" width="11.42578125" style="4" customWidth="1"/>
    <col min="2030" max="2030" width="11.7109375" style="4" customWidth="1"/>
    <col min="2031" max="2055" width="11.42578125" style="4" customWidth="1"/>
    <col min="2056" max="2060" width="11.140625" style="4" customWidth="1"/>
    <col min="2061" max="2068" width="11.42578125" style="4" customWidth="1"/>
    <col min="2069" max="2069" width="4.28515625" style="4" customWidth="1"/>
    <col min="2070" max="2085" width="11.42578125" style="4" customWidth="1"/>
    <col min="2086" max="2278" width="11.42578125" style="4"/>
    <col min="2279" max="2279" width="28.42578125" style="4" customWidth="1"/>
    <col min="2280" max="2285" width="11.42578125" style="4" customWidth="1"/>
    <col min="2286" max="2286" width="11.7109375" style="4" customWidth="1"/>
    <col min="2287" max="2311" width="11.42578125" style="4" customWidth="1"/>
    <col min="2312" max="2316" width="11.140625" style="4" customWidth="1"/>
    <col min="2317" max="2324" width="11.42578125" style="4" customWidth="1"/>
    <col min="2325" max="2325" width="4.28515625" style="4" customWidth="1"/>
    <col min="2326" max="2341" width="11.42578125" style="4" customWidth="1"/>
    <col min="2342" max="2534" width="11.42578125" style="4"/>
    <col min="2535" max="2535" width="28.42578125" style="4" customWidth="1"/>
    <col min="2536" max="2541" width="11.42578125" style="4" customWidth="1"/>
    <col min="2542" max="2542" width="11.7109375" style="4" customWidth="1"/>
    <col min="2543" max="2567" width="11.42578125" style="4" customWidth="1"/>
    <col min="2568" max="2572" width="11.140625" style="4" customWidth="1"/>
    <col min="2573" max="2580" width="11.42578125" style="4" customWidth="1"/>
    <col min="2581" max="2581" width="4.28515625" style="4" customWidth="1"/>
    <col min="2582" max="2597" width="11.42578125" style="4" customWidth="1"/>
    <col min="2598" max="2790" width="11.42578125" style="4"/>
    <col min="2791" max="2791" width="28.42578125" style="4" customWidth="1"/>
    <col min="2792" max="2797" width="11.42578125" style="4" customWidth="1"/>
    <col min="2798" max="2798" width="11.7109375" style="4" customWidth="1"/>
    <col min="2799" max="2823" width="11.42578125" style="4" customWidth="1"/>
    <col min="2824" max="2828" width="11.140625" style="4" customWidth="1"/>
    <col min="2829" max="2836" width="11.42578125" style="4" customWidth="1"/>
    <col min="2837" max="2837" width="4.28515625" style="4" customWidth="1"/>
    <col min="2838" max="2853" width="11.42578125" style="4" customWidth="1"/>
    <col min="2854" max="3046" width="11.42578125" style="4"/>
    <col min="3047" max="3047" width="28.42578125" style="4" customWidth="1"/>
    <col min="3048" max="3053" width="11.42578125" style="4" customWidth="1"/>
    <col min="3054" max="3054" width="11.7109375" style="4" customWidth="1"/>
    <col min="3055" max="3079" width="11.42578125" style="4" customWidth="1"/>
    <col min="3080" max="3084" width="11.140625" style="4" customWidth="1"/>
    <col min="3085" max="3092" width="11.42578125" style="4" customWidth="1"/>
    <col min="3093" max="3093" width="4.28515625" style="4" customWidth="1"/>
    <col min="3094" max="3109" width="11.42578125" style="4" customWidth="1"/>
    <col min="3110" max="3302" width="11.42578125" style="4"/>
    <col min="3303" max="3303" width="28.42578125" style="4" customWidth="1"/>
    <col min="3304" max="3309" width="11.42578125" style="4" customWidth="1"/>
    <col min="3310" max="3310" width="11.7109375" style="4" customWidth="1"/>
    <col min="3311" max="3335" width="11.42578125" style="4" customWidth="1"/>
    <col min="3336" max="3340" width="11.140625" style="4" customWidth="1"/>
    <col min="3341" max="3348" width="11.42578125" style="4" customWidth="1"/>
    <col min="3349" max="3349" width="4.28515625" style="4" customWidth="1"/>
    <col min="3350" max="3365" width="11.42578125" style="4" customWidth="1"/>
    <col min="3366" max="3558" width="11.42578125" style="4"/>
    <col min="3559" max="3559" width="28.42578125" style="4" customWidth="1"/>
    <col min="3560" max="3565" width="11.42578125" style="4" customWidth="1"/>
    <col min="3566" max="3566" width="11.7109375" style="4" customWidth="1"/>
    <col min="3567" max="3591" width="11.42578125" style="4" customWidth="1"/>
    <col min="3592" max="3596" width="11.140625" style="4" customWidth="1"/>
    <col min="3597" max="3604" width="11.42578125" style="4" customWidth="1"/>
    <col min="3605" max="3605" width="4.28515625" style="4" customWidth="1"/>
    <col min="3606" max="3621" width="11.42578125" style="4" customWidth="1"/>
    <col min="3622" max="3814" width="11.42578125" style="4"/>
    <col min="3815" max="3815" width="28.42578125" style="4" customWidth="1"/>
    <col min="3816" max="3821" width="11.42578125" style="4" customWidth="1"/>
    <col min="3822" max="3822" width="11.7109375" style="4" customWidth="1"/>
    <col min="3823" max="3847" width="11.42578125" style="4" customWidth="1"/>
    <col min="3848" max="3852" width="11.140625" style="4" customWidth="1"/>
    <col min="3853" max="3860" width="11.42578125" style="4" customWidth="1"/>
    <col min="3861" max="3861" width="4.28515625" style="4" customWidth="1"/>
    <col min="3862" max="3877" width="11.42578125" style="4" customWidth="1"/>
    <col min="3878" max="4070" width="11.42578125" style="4"/>
    <col min="4071" max="4071" width="28.42578125" style="4" customWidth="1"/>
    <col min="4072" max="4077" width="11.42578125" style="4" customWidth="1"/>
    <col min="4078" max="4078" width="11.7109375" style="4" customWidth="1"/>
    <col min="4079" max="4103" width="11.42578125" style="4" customWidth="1"/>
    <col min="4104" max="4108" width="11.140625" style="4" customWidth="1"/>
    <col min="4109" max="4116" width="11.42578125" style="4" customWidth="1"/>
    <col min="4117" max="4117" width="4.28515625" style="4" customWidth="1"/>
    <col min="4118" max="4133" width="11.42578125" style="4" customWidth="1"/>
    <col min="4134" max="4326" width="11.42578125" style="4"/>
    <col min="4327" max="4327" width="28.42578125" style="4" customWidth="1"/>
    <col min="4328" max="4333" width="11.42578125" style="4" customWidth="1"/>
    <col min="4334" max="4334" width="11.7109375" style="4" customWidth="1"/>
    <col min="4335" max="4359" width="11.42578125" style="4" customWidth="1"/>
    <col min="4360" max="4364" width="11.140625" style="4" customWidth="1"/>
    <col min="4365" max="4372" width="11.42578125" style="4" customWidth="1"/>
    <col min="4373" max="4373" width="4.28515625" style="4" customWidth="1"/>
    <col min="4374" max="4389" width="11.42578125" style="4" customWidth="1"/>
    <col min="4390" max="4582" width="11.42578125" style="4"/>
    <col min="4583" max="4583" width="28.42578125" style="4" customWidth="1"/>
    <col min="4584" max="4589" width="11.42578125" style="4" customWidth="1"/>
    <col min="4590" max="4590" width="11.7109375" style="4" customWidth="1"/>
    <col min="4591" max="4615" width="11.42578125" style="4" customWidth="1"/>
    <col min="4616" max="4620" width="11.140625" style="4" customWidth="1"/>
    <col min="4621" max="4628" width="11.42578125" style="4" customWidth="1"/>
    <col min="4629" max="4629" width="4.28515625" style="4" customWidth="1"/>
    <col min="4630" max="4645" width="11.42578125" style="4" customWidth="1"/>
    <col min="4646" max="4838" width="11.42578125" style="4"/>
    <col min="4839" max="4839" width="28.42578125" style="4" customWidth="1"/>
    <col min="4840" max="4845" width="11.42578125" style="4" customWidth="1"/>
    <col min="4846" max="4846" width="11.7109375" style="4" customWidth="1"/>
    <col min="4847" max="4871" width="11.42578125" style="4" customWidth="1"/>
    <col min="4872" max="4876" width="11.140625" style="4" customWidth="1"/>
    <col min="4877" max="4884" width="11.42578125" style="4" customWidth="1"/>
    <col min="4885" max="4885" width="4.28515625" style="4" customWidth="1"/>
    <col min="4886" max="4901" width="11.42578125" style="4" customWidth="1"/>
    <col min="4902" max="5094" width="11.42578125" style="4"/>
    <col min="5095" max="5095" width="28.42578125" style="4" customWidth="1"/>
    <col min="5096" max="5101" width="11.42578125" style="4" customWidth="1"/>
    <col min="5102" max="5102" width="11.7109375" style="4" customWidth="1"/>
    <col min="5103" max="5127" width="11.42578125" style="4" customWidth="1"/>
    <col min="5128" max="5132" width="11.140625" style="4" customWidth="1"/>
    <col min="5133" max="5140" width="11.42578125" style="4" customWidth="1"/>
    <col min="5141" max="5141" width="4.28515625" style="4" customWidth="1"/>
    <col min="5142" max="5157" width="11.42578125" style="4" customWidth="1"/>
    <col min="5158" max="5350" width="11.42578125" style="4"/>
    <col min="5351" max="5351" width="28.42578125" style="4" customWidth="1"/>
    <col min="5352" max="5357" width="11.42578125" style="4" customWidth="1"/>
    <col min="5358" max="5358" width="11.7109375" style="4" customWidth="1"/>
    <col min="5359" max="5383" width="11.42578125" style="4" customWidth="1"/>
    <col min="5384" max="5388" width="11.140625" style="4" customWidth="1"/>
    <col min="5389" max="5396" width="11.42578125" style="4" customWidth="1"/>
    <col min="5397" max="5397" width="4.28515625" style="4" customWidth="1"/>
    <col min="5398" max="5413" width="11.42578125" style="4" customWidth="1"/>
    <col min="5414" max="5606" width="11.42578125" style="4"/>
    <col min="5607" max="5607" width="28.42578125" style="4" customWidth="1"/>
    <col min="5608" max="5613" width="11.42578125" style="4" customWidth="1"/>
    <col min="5614" max="5614" width="11.7109375" style="4" customWidth="1"/>
    <col min="5615" max="5639" width="11.42578125" style="4" customWidth="1"/>
    <col min="5640" max="5644" width="11.140625" style="4" customWidth="1"/>
    <col min="5645" max="5652" width="11.42578125" style="4" customWidth="1"/>
    <col min="5653" max="5653" width="4.28515625" style="4" customWidth="1"/>
    <col min="5654" max="5669" width="11.42578125" style="4" customWidth="1"/>
    <col min="5670" max="5862" width="11.42578125" style="4"/>
    <col min="5863" max="5863" width="28.42578125" style="4" customWidth="1"/>
    <col min="5864" max="5869" width="11.42578125" style="4" customWidth="1"/>
    <col min="5870" max="5870" width="11.7109375" style="4" customWidth="1"/>
    <col min="5871" max="5895" width="11.42578125" style="4" customWidth="1"/>
    <col min="5896" max="5900" width="11.140625" style="4" customWidth="1"/>
    <col min="5901" max="5908" width="11.42578125" style="4" customWidth="1"/>
    <col min="5909" max="5909" width="4.28515625" style="4" customWidth="1"/>
    <col min="5910" max="5925" width="11.42578125" style="4" customWidth="1"/>
    <col min="5926" max="6118" width="11.42578125" style="4"/>
    <col min="6119" max="6119" width="28.42578125" style="4" customWidth="1"/>
    <col min="6120" max="6125" width="11.42578125" style="4" customWidth="1"/>
    <col min="6126" max="6126" width="11.7109375" style="4" customWidth="1"/>
    <col min="6127" max="6151" width="11.42578125" style="4" customWidth="1"/>
    <col min="6152" max="6156" width="11.140625" style="4" customWidth="1"/>
    <col min="6157" max="6164" width="11.42578125" style="4" customWidth="1"/>
    <col min="6165" max="6165" width="4.28515625" style="4" customWidth="1"/>
    <col min="6166" max="6181" width="11.42578125" style="4" customWidth="1"/>
    <col min="6182" max="6374" width="11.42578125" style="4"/>
    <col min="6375" max="6375" width="28.42578125" style="4" customWidth="1"/>
    <col min="6376" max="6381" width="11.42578125" style="4" customWidth="1"/>
    <col min="6382" max="6382" width="11.7109375" style="4" customWidth="1"/>
    <col min="6383" max="6407" width="11.42578125" style="4" customWidth="1"/>
    <col min="6408" max="6412" width="11.140625" style="4" customWidth="1"/>
    <col min="6413" max="6420" width="11.42578125" style="4" customWidth="1"/>
    <col min="6421" max="6421" width="4.28515625" style="4" customWidth="1"/>
    <col min="6422" max="6437" width="11.42578125" style="4" customWidth="1"/>
    <col min="6438" max="6630" width="11.42578125" style="4"/>
    <col min="6631" max="6631" width="28.42578125" style="4" customWidth="1"/>
    <col min="6632" max="6637" width="11.42578125" style="4" customWidth="1"/>
    <col min="6638" max="6638" width="11.7109375" style="4" customWidth="1"/>
    <col min="6639" max="6663" width="11.42578125" style="4" customWidth="1"/>
    <col min="6664" max="6668" width="11.140625" style="4" customWidth="1"/>
    <col min="6669" max="6676" width="11.42578125" style="4" customWidth="1"/>
    <col min="6677" max="6677" width="4.28515625" style="4" customWidth="1"/>
    <col min="6678" max="6693" width="11.42578125" style="4" customWidth="1"/>
    <col min="6694" max="6886" width="11.42578125" style="4"/>
    <col min="6887" max="6887" width="28.42578125" style="4" customWidth="1"/>
    <col min="6888" max="6893" width="11.42578125" style="4" customWidth="1"/>
    <col min="6894" max="6894" width="11.7109375" style="4" customWidth="1"/>
    <col min="6895" max="6919" width="11.42578125" style="4" customWidth="1"/>
    <col min="6920" max="6924" width="11.140625" style="4" customWidth="1"/>
    <col min="6925" max="6932" width="11.42578125" style="4" customWidth="1"/>
    <col min="6933" max="6933" width="4.28515625" style="4" customWidth="1"/>
    <col min="6934" max="6949" width="11.42578125" style="4" customWidth="1"/>
    <col min="6950" max="7142" width="11.42578125" style="4"/>
    <col min="7143" max="7143" width="28.42578125" style="4" customWidth="1"/>
    <col min="7144" max="7149" width="11.42578125" style="4" customWidth="1"/>
    <col min="7150" max="7150" width="11.7109375" style="4" customWidth="1"/>
    <col min="7151" max="7175" width="11.42578125" style="4" customWidth="1"/>
    <col min="7176" max="7180" width="11.140625" style="4" customWidth="1"/>
    <col min="7181" max="7188" width="11.42578125" style="4" customWidth="1"/>
    <col min="7189" max="7189" width="4.28515625" style="4" customWidth="1"/>
    <col min="7190" max="7205" width="11.42578125" style="4" customWidth="1"/>
    <col min="7206" max="7398" width="11.42578125" style="4"/>
    <col min="7399" max="7399" width="28.42578125" style="4" customWidth="1"/>
    <col min="7400" max="7405" width="11.42578125" style="4" customWidth="1"/>
    <col min="7406" max="7406" width="11.7109375" style="4" customWidth="1"/>
    <col min="7407" max="7431" width="11.42578125" style="4" customWidth="1"/>
    <col min="7432" max="7436" width="11.140625" style="4" customWidth="1"/>
    <col min="7437" max="7444" width="11.42578125" style="4" customWidth="1"/>
    <col min="7445" max="7445" width="4.28515625" style="4" customWidth="1"/>
    <col min="7446" max="7461" width="11.42578125" style="4" customWidth="1"/>
    <col min="7462" max="7654" width="11.42578125" style="4"/>
    <col min="7655" max="7655" width="28.42578125" style="4" customWidth="1"/>
    <col min="7656" max="7661" width="11.42578125" style="4" customWidth="1"/>
    <col min="7662" max="7662" width="11.7109375" style="4" customWidth="1"/>
    <col min="7663" max="7687" width="11.42578125" style="4" customWidth="1"/>
    <col min="7688" max="7692" width="11.140625" style="4" customWidth="1"/>
    <col min="7693" max="7700" width="11.42578125" style="4" customWidth="1"/>
    <col min="7701" max="7701" width="4.28515625" style="4" customWidth="1"/>
    <col min="7702" max="7717" width="11.42578125" style="4" customWidth="1"/>
    <col min="7718" max="7910" width="11.42578125" style="4"/>
    <col min="7911" max="7911" width="28.42578125" style="4" customWidth="1"/>
    <col min="7912" max="7917" width="11.42578125" style="4" customWidth="1"/>
    <col min="7918" max="7918" width="11.7109375" style="4" customWidth="1"/>
    <col min="7919" max="7943" width="11.42578125" style="4" customWidth="1"/>
    <col min="7944" max="7948" width="11.140625" style="4" customWidth="1"/>
    <col min="7949" max="7956" width="11.42578125" style="4" customWidth="1"/>
    <col min="7957" max="7957" width="4.28515625" style="4" customWidth="1"/>
    <col min="7958" max="7973" width="11.42578125" style="4" customWidth="1"/>
    <col min="7974" max="8166" width="11.42578125" style="4"/>
    <col min="8167" max="8167" width="28.42578125" style="4" customWidth="1"/>
    <col min="8168" max="8173" width="11.42578125" style="4" customWidth="1"/>
    <col min="8174" max="8174" width="11.7109375" style="4" customWidth="1"/>
    <col min="8175" max="8199" width="11.42578125" style="4" customWidth="1"/>
    <col min="8200" max="8204" width="11.140625" style="4" customWidth="1"/>
    <col min="8205" max="8212" width="11.42578125" style="4" customWidth="1"/>
    <col min="8213" max="8213" width="4.28515625" style="4" customWidth="1"/>
    <col min="8214" max="8229" width="11.42578125" style="4" customWidth="1"/>
    <col min="8230" max="8422" width="11.42578125" style="4"/>
    <col min="8423" max="8423" width="28.42578125" style="4" customWidth="1"/>
    <col min="8424" max="8429" width="11.42578125" style="4" customWidth="1"/>
    <col min="8430" max="8430" width="11.7109375" style="4" customWidth="1"/>
    <col min="8431" max="8455" width="11.42578125" style="4" customWidth="1"/>
    <col min="8456" max="8460" width="11.140625" style="4" customWidth="1"/>
    <col min="8461" max="8468" width="11.42578125" style="4" customWidth="1"/>
    <col min="8469" max="8469" width="4.28515625" style="4" customWidth="1"/>
    <col min="8470" max="8485" width="11.42578125" style="4" customWidth="1"/>
    <col min="8486" max="8678" width="11.42578125" style="4"/>
    <col min="8679" max="8679" width="28.42578125" style="4" customWidth="1"/>
    <col min="8680" max="8685" width="11.42578125" style="4" customWidth="1"/>
    <col min="8686" max="8686" width="11.7109375" style="4" customWidth="1"/>
    <col min="8687" max="8711" width="11.42578125" style="4" customWidth="1"/>
    <col min="8712" max="8716" width="11.140625" style="4" customWidth="1"/>
    <col min="8717" max="8724" width="11.42578125" style="4" customWidth="1"/>
    <col min="8725" max="8725" width="4.28515625" style="4" customWidth="1"/>
    <col min="8726" max="8741" width="11.42578125" style="4" customWidth="1"/>
    <col min="8742" max="8934" width="11.42578125" style="4"/>
    <col min="8935" max="8935" width="28.42578125" style="4" customWidth="1"/>
    <col min="8936" max="8941" width="11.42578125" style="4" customWidth="1"/>
    <col min="8942" max="8942" width="11.7109375" style="4" customWidth="1"/>
    <col min="8943" max="8967" width="11.42578125" style="4" customWidth="1"/>
    <col min="8968" max="8972" width="11.140625" style="4" customWidth="1"/>
    <col min="8973" max="8980" width="11.42578125" style="4" customWidth="1"/>
    <col min="8981" max="8981" width="4.28515625" style="4" customWidth="1"/>
    <col min="8982" max="8997" width="11.42578125" style="4" customWidth="1"/>
    <col min="8998" max="9190" width="11.42578125" style="4"/>
    <col min="9191" max="9191" width="28.42578125" style="4" customWidth="1"/>
    <col min="9192" max="9197" width="11.42578125" style="4" customWidth="1"/>
    <col min="9198" max="9198" width="11.7109375" style="4" customWidth="1"/>
    <col min="9199" max="9223" width="11.42578125" style="4" customWidth="1"/>
    <col min="9224" max="9228" width="11.140625" style="4" customWidth="1"/>
    <col min="9229" max="9236" width="11.42578125" style="4" customWidth="1"/>
    <col min="9237" max="9237" width="4.28515625" style="4" customWidth="1"/>
    <col min="9238" max="9253" width="11.42578125" style="4" customWidth="1"/>
    <col min="9254" max="9446" width="11.42578125" style="4"/>
    <col min="9447" max="9447" width="28.42578125" style="4" customWidth="1"/>
    <col min="9448" max="9453" width="11.42578125" style="4" customWidth="1"/>
    <col min="9454" max="9454" width="11.7109375" style="4" customWidth="1"/>
    <col min="9455" max="9479" width="11.42578125" style="4" customWidth="1"/>
    <col min="9480" max="9484" width="11.140625" style="4" customWidth="1"/>
    <col min="9485" max="9492" width="11.42578125" style="4" customWidth="1"/>
    <col min="9493" max="9493" width="4.28515625" style="4" customWidth="1"/>
    <col min="9494" max="9509" width="11.42578125" style="4" customWidth="1"/>
    <col min="9510" max="9702" width="11.42578125" style="4"/>
    <col min="9703" max="9703" width="28.42578125" style="4" customWidth="1"/>
    <col min="9704" max="9709" width="11.42578125" style="4" customWidth="1"/>
    <col min="9710" max="9710" width="11.7109375" style="4" customWidth="1"/>
    <col min="9711" max="9735" width="11.42578125" style="4" customWidth="1"/>
    <col min="9736" max="9740" width="11.140625" style="4" customWidth="1"/>
    <col min="9741" max="9748" width="11.42578125" style="4" customWidth="1"/>
    <col min="9749" max="9749" width="4.28515625" style="4" customWidth="1"/>
    <col min="9750" max="9765" width="11.42578125" style="4" customWidth="1"/>
    <col min="9766" max="9958" width="11.42578125" style="4"/>
    <col min="9959" max="9959" width="28.42578125" style="4" customWidth="1"/>
    <col min="9960" max="9965" width="11.42578125" style="4" customWidth="1"/>
    <col min="9966" max="9966" width="11.7109375" style="4" customWidth="1"/>
    <col min="9967" max="9991" width="11.42578125" style="4" customWidth="1"/>
    <col min="9992" max="9996" width="11.140625" style="4" customWidth="1"/>
    <col min="9997" max="10004" width="11.42578125" style="4" customWidth="1"/>
    <col min="10005" max="10005" width="4.28515625" style="4" customWidth="1"/>
    <col min="10006" max="10021" width="11.42578125" style="4" customWidth="1"/>
    <col min="10022" max="10214" width="11.42578125" style="4"/>
    <col min="10215" max="10215" width="28.42578125" style="4" customWidth="1"/>
    <col min="10216" max="10221" width="11.42578125" style="4" customWidth="1"/>
    <col min="10222" max="10222" width="11.7109375" style="4" customWidth="1"/>
    <col min="10223" max="10247" width="11.42578125" style="4" customWidth="1"/>
    <col min="10248" max="10252" width="11.140625" style="4" customWidth="1"/>
    <col min="10253" max="10260" width="11.42578125" style="4" customWidth="1"/>
    <col min="10261" max="10261" width="4.28515625" style="4" customWidth="1"/>
    <col min="10262" max="10277" width="11.42578125" style="4" customWidth="1"/>
    <col min="10278" max="10470" width="11.42578125" style="4"/>
    <col min="10471" max="10471" width="28.42578125" style="4" customWidth="1"/>
    <col min="10472" max="10477" width="11.42578125" style="4" customWidth="1"/>
    <col min="10478" max="10478" width="11.7109375" style="4" customWidth="1"/>
    <col min="10479" max="10503" width="11.42578125" style="4" customWidth="1"/>
    <col min="10504" max="10508" width="11.140625" style="4" customWidth="1"/>
    <col min="10509" max="10516" width="11.42578125" style="4" customWidth="1"/>
    <col min="10517" max="10517" width="4.28515625" style="4" customWidth="1"/>
    <col min="10518" max="10533" width="11.42578125" style="4" customWidth="1"/>
    <col min="10534" max="10726" width="11.42578125" style="4"/>
    <col min="10727" max="10727" width="28.42578125" style="4" customWidth="1"/>
    <col min="10728" max="10733" width="11.42578125" style="4" customWidth="1"/>
    <col min="10734" max="10734" width="11.7109375" style="4" customWidth="1"/>
    <col min="10735" max="10759" width="11.42578125" style="4" customWidth="1"/>
    <col min="10760" max="10764" width="11.140625" style="4" customWidth="1"/>
    <col min="10765" max="10772" width="11.42578125" style="4" customWidth="1"/>
    <col min="10773" max="10773" width="4.28515625" style="4" customWidth="1"/>
    <col min="10774" max="10789" width="11.42578125" style="4" customWidth="1"/>
    <col min="10790" max="10982" width="11.42578125" style="4"/>
    <col min="10983" max="10983" width="28.42578125" style="4" customWidth="1"/>
    <col min="10984" max="10989" width="11.42578125" style="4" customWidth="1"/>
    <col min="10990" max="10990" width="11.7109375" style="4" customWidth="1"/>
    <col min="10991" max="11015" width="11.42578125" style="4" customWidth="1"/>
    <col min="11016" max="11020" width="11.140625" style="4" customWidth="1"/>
    <col min="11021" max="11028" width="11.42578125" style="4" customWidth="1"/>
    <col min="11029" max="11029" width="4.28515625" style="4" customWidth="1"/>
    <col min="11030" max="11045" width="11.42578125" style="4" customWidth="1"/>
    <col min="11046" max="11238" width="11.42578125" style="4"/>
    <col min="11239" max="11239" width="28.42578125" style="4" customWidth="1"/>
    <col min="11240" max="11245" width="11.42578125" style="4" customWidth="1"/>
    <col min="11246" max="11246" width="11.7109375" style="4" customWidth="1"/>
    <col min="11247" max="11271" width="11.42578125" style="4" customWidth="1"/>
    <col min="11272" max="11276" width="11.140625" style="4" customWidth="1"/>
    <col min="11277" max="11284" width="11.42578125" style="4" customWidth="1"/>
    <col min="11285" max="11285" width="4.28515625" style="4" customWidth="1"/>
    <col min="11286" max="11301" width="11.42578125" style="4" customWidth="1"/>
    <col min="11302" max="11494" width="11.42578125" style="4"/>
    <col min="11495" max="11495" width="28.42578125" style="4" customWidth="1"/>
    <col min="11496" max="11501" width="11.42578125" style="4" customWidth="1"/>
    <col min="11502" max="11502" width="11.7109375" style="4" customWidth="1"/>
    <col min="11503" max="11527" width="11.42578125" style="4" customWidth="1"/>
    <col min="11528" max="11532" width="11.140625" style="4" customWidth="1"/>
    <col min="11533" max="11540" width="11.42578125" style="4" customWidth="1"/>
    <col min="11541" max="11541" width="4.28515625" style="4" customWidth="1"/>
    <col min="11542" max="11557" width="11.42578125" style="4" customWidth="1"/>
    <col min="11558" max="11750" width="11.42578125" style="4"/>
    <col min="11751" max="11751" width="28.42578125" style="4" customWidth="1"/>
    <col min="11752" max="11757" width="11.42578125" style="4" customWidth="1"/>
    <col min="11758" max="11758" width="11.7109375" style="4" customWidth="1"/>
    <col min="11759" max="11783" width="11.42578125" style="4" customWidth="1"/>
    <col min="11784" max="11788" width="11.140625" style="4" customWidth="1"/>
    <col min="11789" max="11796" width="11.42578125" style="4" customWidth="1"/>
    <col min="11797" max="11797" width="4.28515625" style="4" customWidth="1"/>
    <col min="11798" max="11813" width="11.42578125" style="4" customWidth="1"/>
    <col min="11814" max="12006" width="11.42578125" style="4"/>
    <col min="12007" max="12007" width="28.42578125" style="4" customWidth="1"/>
    <col min="12008" max="12013" width="11.42578125" style="4" customWidth="1"/>
    <col min="12014" max="12014" width="11.7109375" style="4" customWidth="1"/>
    <col min="12015" max="12039" width="11.42578125" style="4" customWidth="1"/>
    <col min="12040" max="12044" width="11.140625" style="4" customWidth="1"/>
    <col min="12045" max="12052" width="11.42578125" style="4" customWidth="1"/>
    <col min="12053" max="12053" width="4.28515625" style="4" customWidth="1"/>
    <col min="12054" max="12069" width="11.42578125" style="4" customWidth="1"/>
    <col min="12070" max="12262" width="11.42578125" style="4"/>
    <col min="12263" max="12263" width="28.42578125" style="4" customWidth="1"/>
    <col min="12264" max="12269" width="11.42578125" style="4" customWidth="1"/>
    <col min="12270" max="12270" width="11.7109375" style="4" customWidth="1"/>
    <col min="12271" max="12295" width="11.42578125" style="4" customWidth="1"/>
    <col min="12296" max="12300" width="11.140625" style="4" customWidth="1"/>
    <col min="12301" max="12308" width="11.42578125" style="4" customWidth="1"/>
    <col min="12309" max="12309" width="4.28515625" style="4" customWidth="1"/>
    <col min="12310" max="12325" width="11.42578125" style="4" customWidth="1"/>
    <col min="12326" max="12518" width="11.42578125" style="4"/>
    <col min="12519" max="12519" width="28.42578125" style="4" customWidth="1"/>
    <col min="12520" max="12525" width="11.42578125" style="4" customWidth="1"/>
    <col min="12526" max="12526" width="11.7109375" style="4" customWidth="1"/>
    <col min="12527" max="12551" width="11.42578125" style="4" customWidth="1"/>
    <col min="12552" max="12556" width="11.140625" style="4" customWidth="1"/>
    <col min="12557" max="12564" width="11.42578125" style="4" customWidth="1"/>
    <col min="12565" max="12565" width="4.28515625" style="4" customWidth="1"/>
    <col min="12566" max="12581" width="11.42578125" style="4" customWidth="1"/>
    <col min="12582" max="12774" width="11.42578125" style="4"/>
    <col min="12775" max="12775" width="28.42578125" style="4" customWidth="1"/>
    <col min="12776" max="12781" width="11.42578125" style="4" customWidth="1"/>
    <col min="12782" max="12782" width="11.7109375" style="4" customWidth="1"/>
    <col min="12783" max="12807" width="11.42578125" style="4" customWidth="1"/>
    <col min="12808" max="12812" width="11.140625" style="4" customWidth="1"/>
    <col min="12813" max="12820" width="11.42578125" style="4" customWidth="1"/>
    <col min="12821" max="12821" width="4.28515625" style="4" customWidth="1"/>
    <col min="12822" max="12837" width="11.42578125" style="4" customWidth="1"/>
    <col min="12838" max="13030" width="11.42578125" style="4"/>
    <col min="13031" max="13031" width="28.42578125" style="4" customWidth="1"/>
    <col min="13032" max="13037" width="11.42578125" style="4" customWidth="1"/>
    <col min="13038" max="13038" width="11.7109375" style="4" customWidth="1"/>
    <col min="13039" max="13063" width="11.42578125" style="4" customWidth="1"/>
    <col min="13064" max="13068" width="11.140625" style="4" customWidth="1"/>
    <col min="13069" max="13076" width="11.42578125" style="4" customWidth="1"/>
    <col min="13077" max="13077" width="4.28515625" style="4" customWidth="1"/>
    <col min="13078" max="13093" width="11.42578125" style="4" customWidth="1"/>
    <col min="13094" max="13286" width="11.42578125" style="4"/>
    <col min="13287" max="13287" width="28.42578125" style="4" customWidth="1"/>
    <col min="13288" max="13293" width="11.42578125" style="4" customWidth="1"/>
    <col min="13294" max="13294" width="11.7109375" style="4" customWidth="1"/>
    <col min="13295" max="13319" width="11.42578125" style="4" customWidth="1"/>
    <col min="13320" max="13324" width="11.140625" style="4" customWidth="1"/>
    <col min="13325" max="13332" width="11.42578125" style="4" customWidth="1"/>
    <col min="13333" max="13333" width="4.28515625" style="4" customWidth="1"/>
    <col min="13334" max="13349" width="11.42578125" style="4" customWidth="1"/>
    <col min="13350" max="13542" width="11.42578125" style="4"/>
    <col min="13543" max="13543" width="28.42578125" style="4" customWidth="1"/>
    <col min="13544" max="13549" width="11.42578125" style="4" customWidth="1"/>
    <col min="13550" max="13550" width="11.7109375" style="4" customWidth="1"/>
    <col min="13551" max="13575" width="11.42578125" style="4" customWidth="1"/>
    <col min="13576" max="13580" width="11.140625" style="4" customWidth="1"/>
    <col min="13581" max="13588" width="11.42578125" style="4" customWidth="1"/>
    <col min="13589" max="13589" width="4.28515625" style="4" customWidth="1"/>
    <col min="13590" max="13605" width="11.42578125" style="4" customWidth="1"/>
    <col min="13606" max="13798" width="11.42578125" style="4"/>
    <col min="13799" max="13799" width="28.42578125" style="4" customWidth="1"/>
    <col min="13800" max="13805" width="11.42578125" style="4" customWidth="1"/>
    <col min="13806" max="13806" width="11.7109375" style="4" customWidth="1"/>
    <col min="13807" max="13831" width="11.42578125" style="4" customWidth="1"/>
    <col min="13832" max="13836" width="11.140625" style="4" customWidth="1"/>
    <col min="13837" max="13844" width="11.42578125" style="4" customWidth="1"/>
    <col min="13845" max="13845" width="4.28515625" style="4" customWidth="1"/>
    <col min="13846" max="13861" width="11.42578125" style="4" customWidth="1"/>
    <col min="13862" max="14054" width="11.42578125" style="4"/>
    <col min="14055" max="14055" width="28.42578125" style="4" customWidth="1"/>
    <col min="14056" max="14061" width="11.42578125" style="4" customWidth="1"/>
    <col min="14062" max="14062" width="11.7109375" style="4" customWidth="1"/>
    <col min="14063" max="14087" width="11.42578125" style="4" customWidth="1"/>
    <col min="14088" max="14092" width="11.140625" style="4" customWidth="1"/>
    <col min="14093" max="14100" width="11.42578125" style="4" customWidth="1"/>
    <col min="14101" max="14101" width="4.28515625" style="4" customWidth="1"/>
    <col min="14102" max="14117" width="11.42578125" style="4" customWidth="1"/>
    <col min="14118" max="14310" width="11.42578125" style="4"/>
    <col min="14311" max="14311" width="28.42578125" style="4" customWidth="1"/>
    <col min="14312" max="14317" width="11.42578125" style="4" customWidth="1"/>
    <col min="14318" max="14318" width="11.7109375" style="4" customWidth="1"/>
    <col min="14319" max="14343" width="11.42578125" style="4" customWidth="1"/>
    <col min="14344" max="14348" width="11.140625" style="4" customWidth="1"/>
    <col min="14349" max="14356" width="11.42578125" style="4" customWidth="1"/>
    <col min="14357" max="14357" width="4.28515625" style="4" customWidth="1"/>
    <col min="14358" max="14373" width="11.42578125" style="4" customWidth="1"/>
    <col min="14374" max="14566" width="11.42578125" style="4"/>
    <col min="14567" max="14567" width="28.42578125" style="4" customWidth="1"/>
    <col min="14568" max="14573" width="11.42578125" style="4" customWidth="1"/>
    <col min="14574" max="14574" width="11.7109375" style="4" customWidth="1"/>
    <col min="14575" max="14599" width="11.42578125" style="4" customWidth="1"/>
    <col min="14600" max="14604" width="11.140625" style="4" customWidth="1"/>
    <col min="14605" max="14612" width="11.42578125" style="4" customWidth="1"/>
    <col min="14613" max="14613" width="4.28515625" style="4" customWidth="1"/>
    <col min="14614" max="14629" width="11.42578125" style="4" customWidth="1"/>
    <col min="14630" max="14822" width="11.42578125" style="4"/>
    <col min="14823" max="14823" width="28.42578125" style="4" customWidth="1"/>
    <col min="14824" max="14829" width="11.42578125" style="4" customWidth="1"/>
    <col min="14830" max="14830" width="11.7109375" style="4" customWidth="1"/>
    <col min="14831" max="14855" width="11.42578125" style="4" customWidth="1"/>
    <col min="14856" max="14860" width="11.140625" style="4" customWidth="1"/>
    <col min="14861" max="14868" width="11.42578125" style="4" customWidth="1"/>
    <col min="14869" max="14869" width="4.28515625" style="4" customWidth="1"/>
    <col min="14870" max="14885" width="11.42578125" style="4" customWidth="1"/>
    <col min="14886" max="15078" width="11.42578125" style="4"/>
    <col min="15079" max="15079" width="28.42578125" style="4" customWidth="1"/>
    <col min="15080" max="15085" width="11.42578125" style="4" customWidth="1"/>
    <col min="15086" max="15086" width="11.7109375" style="4" customWidth="1"/>
    <col min="15087" max="15111" width="11.42578125" style="4" customWidth="1"/>
    <col min="15112" max="15116" width="11.140625" style="4" customWidth="1"/>
    <col min="15117" max="15124" width="11.42578125" style="4" customWidth="1"/>
    <col min="15125" max="15125" width="4.28515625" style="4" customWidth="1"/>
    <col min="15126" max="15141" width="11.42578125" style="4" customWidth="1"/>
    <col min="15142" max="15334" width="11.42578125" style="4"/>
    <col min="15335" max="15335" width="28.42578125" style="4" customWidth="1"/>
    <col min="15336" max="15341" width="11.42578125" style="4" customWidth="1"/>
    <col min="15342" max="15342" width="11.7109375" style="4" customWidth="1"/>
    <col min="15343" max="15367" width="11.42578125" style="4" customWidth="1"/>
    <col min="15368" max="15372" width="11.140625" style="4" customWidth="1"/>
    <col min="15373" max="15380" width="11.42578125" style="4" customWidth="1"/>
    <col min="15381" max="15381" width="4.28515625" style="4" customWidth="1"/>
    <col min="15382" max="15397" width="11.42578125" style="4" customWidth="1"/>
    <col min="15398" max="15590" width="11.42578125" style="4"/>
    <col min="15591" max="15591" width="28.42578125" style="4" customWidth="1"/>
    <col min="15592" max="15597" width="11.42578125" style="4" customWidth="1"/>
    <col min="15598" max="15598" width="11.7109375" style="4" customWidth="1"/>
    <col min="15599" max="15623" width="11.42578125" style="4" customWidth="1"/>
    <col min="15624" max="15628" width="11.140625" style="4" customWidth="1"/>
    <col min="15629" max="15636" width="11.42578125" style="4" customWidth="1"/>
    <col min="15637" max="15637" width="4.28515625" style="4" customWidth="1"/>
    <col min="15638" max="15653" width="11.42578125" style="4" customWidth="1"/>
    <col min="15654" max="15846" width="11.42578125" style="4"/>
    <col min="15847" max="15847" width="28.42578125" style="4" customWidth="1"/>
    <col min="15848" max="15853" width="11.42578125" style="4" customWidth="1"/>
    <col min="15854" max="15854" width="11.7109375" style="4" customWidth="1"/>
    <col min="15855" max="15879" width="11.42578125" style="4" customWidth="1"/>
    <col min="15880" max="15884" width="11.140625" style="4" customWidth="1"/>
    <col min="15885" max="15892" width="11.42578125" style="4" customWidth="1"/>
    <col min="15893" max="15893" width="4.28515625" style="4" customWidth="1"/>
    <col min="15894" max="15909" width="11.42578125" style="4" customWidth="1"/>
    <col min="15910" max="16102" width="11.42578125" style="4"/>
    <col min="16103" max="16103" width="28.42578125" style="4" customWidth="1"/>
    <col min="16104" max="16109" width="11.42578125" style="4" customWidth="1"/>
    <col min="16110" max="16110" width="11.7109375" style="4" customWidth="1"/>
    <col min="16111" max="16135" width="11.42578125" style="4" customWidth="1"/>
    <col min="16136" max="16140" width="11.140625" style="4" customWidth="1"/>
    <col min="16141" max="16148" width="11.42578125" style="4" customWidth="1"/>
    <col min="16149" max="16149" width="4.28515625" style="4" customWidth="1"/>
    <col min="16150" max="16165" width="11.42578125" style="4" customWidth="1"/>
    <col min="16166" max="16384" width="11.42578125" style="4"/>
  </cols>
  <sheetData>
    <row r="1" spans="1:36" customFormat="1">
      <c r="J1" s="1"/>
      <c r="S1" s="1"/>
      <c r="AB1" s="1"/>
    </row>
    <row r="2" spans="1:36" customFormat="1">
      <c r="J2" s="1"/>
      <c r="S2" s="1"/>
      <c r="AB2" s="1"/>
    </row>
    <row r="3" spans="1:36" customFormat="1">
      <c r="A3" s="2"/>
      <c r="B3" s="1"/>
      <c r="C3" s="3"/>
      <c r="D3" s="3"/>
      <c r="E3" s="3"/>
      <c r="F3" s="3"/>
      <c r="G3" s="3"/>
      <c r="H3" s="3"/>
      <c r="I3" s="3"/>
      <c r="J3" s="3"/>
      <c r="K3" s="1"/>
      <c r="L3" s="3"/>
      <c r="M3" s="3"/>
      <c r="N3" s="3"/>
      <c r="O3" s="3"/>
      <c r="P3" s="3"/>
      <c r="Q3" s="3"/>
      <c r="R3" s="3"/>
      <c r="S3" s="3"/>
      <c r="T3" s="1"/>
      <c r="U3" s="3"/>
      <c r="V3" s="3"/>
      <c r="W3" s="3"/>
      <c r="X3" s="3"/>
      <c r="Y3" s="3"/>
      <c r="Z3" s="3"/>
      <c r="AA3" s="3"/>
      <c r="AB3" s="1"/>
      <c r="AC3" s="1"/>
      <c r="AD3" s="1"/>
      <c r="AE3" s="1"/>
      <c r="AF3" s="1"/>
      <c r="AG3" s="1"/>
      <c r="AH3" s="1"/>
      <c r="AI3" s="1"/>
      <c r="AJ3" s="1"/>
    </row>
    <row r="4" spans="1:36" customFormat="1" ht="18.95" customHeight="1">
      <c r="A4" s="5"/>
      <c r="B4" s="89" t="s">
        <v>0</v>
      </c>
      <c r="C4" s="89"/>
      <c r="D4" s="89"/>
      <c r="E4" s="89"/>
      <c r="F4" s="89"/>
      <c r="G4" s="89"/>
      <c r="H4" s="89"/>
      <c r="I4" s="89"/>
      <c r="J4" s="6"/>
      <c r="K4" s="89" t="s">
        <v>1</v>
      </c>
      <c r="L4" s="89"/>
      <c r="M4" s="89"/>
      <c r="N4" s="89"/>
      <c r="O4" s="89"/>
      <c r="P4" s="89"/>
      <c r="Q4" s="89"/>
      <c r="R4" s="89"/>
      <c r="S4" s="6"/>
      <c r="T4" s="89" t="s">
        <v>62</v>
      </c>
      <c r="U4" s="89"/>
      <c r="V4" s="89"/>
      <c r="W4" s="89"/>
      <c r="X4" s="89"/>
      <c r="Y4" s="89"/>
      <c r="Z4" s="89"/>
      <c r="AA4" s="89"/>
      <c r="AB4" s="1"/>
      <c r="AC4" s="89" t="s">
        <v>2</v>
      </c>
      <c r="AD4" s="89"/>
      <c r="AE4" s="89"/>
      <c r="AF4" s="89"/>
      <c r="AG4" s="89"/>
      <c r="AH4" s="89"/>
      <c r="AI4" s="89"/>
      <c r="AJ4" s="89"/>
    </row>
    <row r="5" spans="1:36" s="1" customFormat="1">
      <c r="U5" s="7"/>
      <c r="V5" s="8"/>
      <c r="W5" s="8"/>
      <c r="X5" s="8"/>
      <c r="Y5" s="8"/>
      <c r="Z5" s="8"/>
      <c r="AA5" s="8"/>
    </row>
    <row r="6" spans="1:36" s="10" customFormat="1" ht="18.95" customHeight="1">
      <c r="A6" s="90" t="s">
        <v>2</v>
      </c>
      <c r="B6" s="84" t="s">
        <v>3</v>
      </c>
      <c r="C6" s="85" t="s">
        <v>4</v>
      </c>
      <c r="D6" s="86" t="s">
        <v>5</v>
      </c>
      <c r="E6" s="83">
        <v>2012</v>
      </c>
      <c r="F6" s="86" t="s">
        <v>6</v>
      </c>
      <c r="G6" s="84" t="s">
        <v>7</v>
      </c>
      <c r="H6" s="85" t="s">
        <v>8</v>
      </c>
      <c r="I6" s="86" t="s">
        <v>9</v>
      </c>
      <c r="J6" s="9"/>
      <c r="K6" s="84" t="s">
        <v>3</v>
      </c>
      <c r="L6" s="85" t="s">
        <v>4</v>
      </c>
      <c r="M6" s="86" t="s">
        <v>5</v>
      </c>
      <c r="N6" s="83">
        <v>2012</v>
      </c>
      <c r="O6" s="86" t="s">
        <v>6</v>
      </c>
      <c r="P6" s="84" t="s">
        <v>7</v>
      </c>
      <c r="Q6" s="85" t="s">
        <v>8</v>
      </c>
      <c r="R6" s="86" t="s">
        <v>9</v>
      </c>
      <c r="S6" s="9"/>
      <c r="T6" s="84" t="s">
        <v>3</v>
      </c>
      <c r="U6" s="85" t="s">
        <v>4</v>
      </c>
      <c r="V6" s="86" t="s">
        <v>5</v>
      </c>
      <c r="W6" s="83">
        <v>2012</v>
      </c>
      <c r="X6" s="86" t="s">
        <v>6</v>
      </c>
      <c r="Y6" s="84" t="s">
        <v>7</v>
      </c>
      <c r="Z6" s="85" t="s">
        <v>8</v>
      </c>
      <c r="AA6" s="86" t="s">
        <v>9</v>
      </c>
      <c r="AB6" s="3"/>
      <c r="AC6" s="84" t="s">
        <v>3</v>
      </c>
      <c r="AD6" s="85" t="s">
        <v>4</v>
      </c>
      <c r="AE6" s="86" t="s">
        <v>5</v>
      </c>
      <c r="AF6" s="83">
        <v>2012</v>
      </c>
      <c r="AG6" s="86" t="s">
        <v>6</v>
      </c>
      <c r="AH6" s="84" t="s">
        <v>7</v>
      </c>
      <c r="AI6" s="85" t="s">
        <v>8</v>
      </c>
      <c r="AJ6" s="86" t="s">
        <v>9</v>
      </c>
    </row>
    <row r="7" spans="1:36" s="10" customFormat="1" ht="18.95" customHeight="1">
      <c r="A7" s="90"/>
      <c r="B7" s="84"/>
      <c r="C7" s="85"/>
      <c r="D7" s="86"/>
      <c r="E7" s="83"/>
      <c r="F7" s="88"/>
      <c r="G7" s="84"/>
      <c r="H7" s="85"/>
      <c r="I7" s="86"/>
      <c r="J7" s="9"/>
      <c r="K7" s="84"/>
      <c r="L7" s="85"/>
      <c r="M7" s="86"/>
      <c r="N7" s="83"/>
      <c r="O7" s="88"/>
      <c r="P7" s="84"/>
      <c r="Q7" s="85"/>
      <c r="R7" s="86"/>
      <c r="S7" s="9"/>
      <c r="T7" s="84"/>
      <c r="U7" s="85"/>
      <c r="V7" s="86"/>
      <c r="W7" s="83"/>
      <c r="X7" s="88"/>
      <c r="Y7" s="84"/>
      <c r="Z7" s="85"/>
      <c r="AA7" s="86"/>
      <c r="AB7" s="3"/>
      <c r="AC7" s="84"/>
      <c r="AD7" s="85"/>
      <c r="AE7" s="86"/>
      <c r="AF7" s="83"/>
      <c r="AG7" s="88"/>
      <c r="AH7" s="84"/>
      <c r="AI7" s="85"/>
      <c r="AJ7" s="86"/>
    </row>
    <row r="8" spans="1:36" s="11" customFormat="1">
      <c r="B8" s="13" t="s">
        <v>10</v>
      </c>
      <c r="C8" s="13" t="s">
        <v>10</v>
      </c>
      <c r="D8" s="13" t="s">
        <v>10</v>
      </c>
      <c r="E8" s="12" t="s">
        <v>10</v>
      </c>
      <c r="F8" s="12" t="s">
        <v>10</v>
      </c>
      <c r="G8" s="12" t="s">
        <v>10</v>
      </c>
      <c r="H8" s="12" t="s">
        <v>10</v>
      </c>
      <c r="I8" s="12" t="s">
        <v>10</v>
      </c>
      <c r="J8" s="13"/>
      <c r="K8" s="13" t="s">
        <v>10</v>
      </c>
      <c r="L8" s="13" t="s">
        <v>10</v>
      </c>
      <c r="M8" s="13" t="s">
        <v>10</v>
      </c>
      <c r="N8" s="12" t="s">
        <v>10</v>
      </c>
      <c r="O8" s="12" t="s">
        <v>10</v>
      </c>
      <c r="P8" s="12" t="s">
        <v>10</v>
      </c>
      <c r="Q8" s="12" t="s">
        <v>10</v>
      </c>
      <c r="R8" s="12" t="s">
        <v>10</v>
      </c>
      <c r="S8" s="13"/>
      <c r="T8" s="13" t="s">
        <v>10</v>
      </c>
      <c r="U8" s="13" t="s">
        <v>10</v>
      </c>
      <c r="V8" s="13" t="s">
        <v>10</v>
      </c>
      <c r="W8" s="12" t="s">
        <v>10</v>
      </c>
      <c r="X8" s="12" t="s">
        <v>10</v>
      </c>
      <c r="Y8" s="12" t="s">
        <v>10</v>
      </c>
      <c r="Z8" s="12" t="s">
        <v>10</v>
      </c>
      <c r="AA8" s="12" t="s">
        <v>10</v>
      </c>
      <c r="AB8" s="14"/>
      <c r="AC8" s="12" t="s">
        <v>10</v>
      </c>
      <c r="AD8" s="12" t="s">
        <v>10</v>
      </c>
      <c r="AE8" s="12" t="s">
        <v>10</v>
      </c>
      <c r="AF8" s="12" t="s">
        <v>10</v>
      </c>
      <c r="AG8" s="12" t="s">
        <v>10</v>
      </c>
      <c r="AH8" s="12" t="s">
        <v>10</v>
      </c>
      <c r="AI8" s="12" t="s">
        <v>10</v>
      </c>
      <c r="AJ8" s="12" t="s">
        <v>10</v>
      </c>
    </row>
    <row r="9" spans="1:36" s="11" customFormat="1">
      <c r="A9" s="15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4"/>
      <c r="AC9" s="12"/>
      <c r="AD9" s="12"/>
      <c r="AE9" s="12"/>
      <c r="AF9" s="12"/>
      <c r="AG9" s="12"/>
      <c r="AH9" s="12"/>
      <c r="AI9" s="12"/>
      <c r="AJ9" s="12"/>
    </row>
    <row r="10" spans="1:36" s="1" customFormat="1">
      <c r="A10" s="16" t="s">
        <v>12</v>
      </c>
      <c r="B10" s="17">
        <v>50794</v>
      </c>
      <c r="C10" s="17">
        <v>50478</v>
      </c>
      <c r="D10" s="17">
        <v>48925</v>
      </c>
      <c r="E10" s="18">
        <f>SUM(F10:I10)</f>
        <v>179899</v>
      </c>
      <c r="F10" s="19">
        <v>47056</v>
      </c>
      <c r="G10" s="19">
        <v>46290</v>
      </c>
      <c r="H10" s="19">
        <v>43288</v>
      </c>
      <c r="I10" s="19">
        <v>43265</v>
      </c>
      <c r="J10" s="17"/>
      <c r="K10" s="17">
        <v>26567</v>
      </c>
      <c r="L10" s="17">
        <v>28613</v>
      </c>
      <c r="M10" s="17">
        <v>25391</v>
      </c>
      <c r="N10" s="18">
        <f>SUM(O10:R10)</f>
        <v>95398</v>
      </c>
      <c r="O10" s="17">
        <v>23853</v>
      </c>
      <c r="P10" s="17">
        <v>22989</v>
      </c>
      <c r="Q10" s="17">
        <v>24966</v>
      </c>
      <c r="R10" s="17">
        <v>23590</v>
      </c>
      <c r="S10" s="17"/>
      <c r="T10" s="17">
        <v>39564</v>
      </c>
      <c r="U10" s="17">
        <v>41479</v>
      </c>
      <c r="V10" s="17">
        <v>46475</v>
      </c>
      <c r="W10" s="18">
        <f>SUM(X10:AA10)</f>
        <v>172750</v>
      </c>
      <c r="X10" s="17">
        <v>45456</v>
      </c>
      <c r="Y10" s="17">
        <v>41912</v>
      </c>
      <c r="Z10" s="17">
        <v>41680</v>
      </c>
      <c r="AA10" s="17">
        <v>43702</v>
      </c>
      <c r="AC10" s="19">
        <v>116925</v>
      </c>
      <c r="AD10" s="19">
        <v>120570</v>
      </c>
      <c r="AE10" s="19">
        <v>120791</v>
      </c>
      <c r="AF10" s="18">
        <f t="shared" ref="AF10:AF16" si="0">SUM(AG10:AJ10)</f>
        <v>448047</v>
      </c>
      <c r="AG10" s="19">
        <f t="shared" ref="AG10:AJ16" si="1">X10+O10+F10</f>
        <v>116365</v>
      </c>
      <c r="AH10" s="19">
        <f t="shared" si="1"/>
        <v>111191</v>
      </c>
      <c r="AI10" s="19">
        <f t="shared" si="1"/>
        <v>109934</v>
      </c>
      <c r="AJ10" s="19">
        <f t="shared" si="1"/>
        <v>110557</v>
      </c>
    </row>
    <row r="11" spans="1:36" s="1" customFormat="1">
      <c r="A11" s="16" t="s">
        <v>13</v>
      </c>
      <c r="B11" s="17">
        <v>-37234</v>
      </c>
      <c r="C11" s="17">
        <v>-35329</v>
      </c>
      <c r="D11" s="17">
        <v>-33658</v>
      </c>
      <c r="E11" s="18">
        <f t="shared" ref="E11:E26" si="2">SUM(F11:I11)</f>
        <v>-129968</v>
      </c>
      <c r="F11" s="19">
        <v>-33908</v>
      </c>
      <c r="G11" s="19">
        <v>-33802</v>
      </c>
      <c r="H11" s="19">
        <v>-31735</v>
      </c>
      <c r="I11" s="19">
        <v>-30523</v>
      </c>
      <c r="J11" s="17"/>
      <c r="K11" s="17">
        <v>-19424</v>
      </c>
      <c r="L11" s="17">
        <v>-19590</v>
      </c>
      <c r="M11" s="17">
        <v>-18587</v>
      </c>
      <c r="N11" s="18">
        <f>SUM(O11:R11)</f>
        <v>-66632</v>
      </c>
      <c r="O11" s="19">
        <v>-17350</v>
      </c>
      <c r="P11" s="17">
        <v>-15912</v>
      </c>
      <c r="Q11" s="17">
        <v>-16678</v>
      </c>
      <c r="R11" s="17">
        <v>-16692</v>
      </c>
      <c r="S11" s="17"/>
      <c r="T11" s="17">
        <v>-32617</v>
      </c>
      <c r="U11" s="17">
        <v>-34175</v>
      </c>
      <c r="V11" s="17">
        <v>-39083</v>
      </c>
      <c r="W11" s="18">
        <f>SUM(X11:AA11)</f>
        <v>-141512</v>
      </c>
      <c r="X11" s="17">
        <v>-37119</v>
      </c>
      <c r="Y11" s="17">
        <v>-34875</v>
      </c>
      <c r="Z11" s="17">
        <v>-34237</v>
      </c>
      <c r="AA11" s="17">
        <v>-35281</v>
      </c>
      <c r="AC11" s="19">
        <v>-89275</v>
      </c>
      <c r="AD11" s="19">
        <v>-89094</v>
      </c>
      <c r="AE11" s="19">
        <v>-91328</v>
      </c>
      <c r="AF11" s="18">
        <f t="shared" si="0"/>
        <v>-338112</v>
      </c>
      <c r="AG11" s="19">
        <f t="shared" si="1"/>
        <v>-88377</v>
      </c>
      <c r="AH11" s="19">
        <f t="shared" si="1"/>
        <v>-84589</v>
      </c>
      <c r="AI11" s="19">
        <f t="shared" si="1"/>
        <v>-82650</v>
      </c>
      <c r="AJ11" s="19">
        <f t="shared" si="1"/>
        <v>-82496</v>
      </c>
    </row>
    <row r="12" spans="1:36" s="1" customFormat="1">
      <c r="A12" s="16" t="s">
        <v>14</v>
      </c>
      <c r="B12" s="17">
        <v>13560</v>
      </c>
      <c r="C12" s="17">
        <v>15149</v>
      </c>
      <c r="D12" s="17">
        <v>15267</v>
      </c>
      <c r="E12" s="18">
        <f t="shared" si="2"/>
        <v>49931</v>
      </c>
      <c r="F12" s="19">
        <v>13148</v>
      </c>
      <c r="G12" s="19">
        <v>12488</v>
      </c>
      <c r="H12" s="19">
        <v>11553</v>
      </c>
      <c r="I12" s="19">
        <v>12742</v>
      </c>
      <c r="J12" s="17"/>
      <c r="K12" s="17">
        <v>7143</v>
      </c>
      <c r="L12" s="17">
        <v>9023</v>
      </c>
      <c r="M12" s="17">
        <v>6804</v>
      </c>
      <c r="N12" s="18">
        <f>SUM(O12:R12)</f>
        <v>28766</v>
      </c>
      <c r="O12" s="17">
        <v>6503</v>
      </c>
      <c r="P12" s="17">
        <v>7077</v>
      </c>
      <c r="Q12" s="17">
        <v>8288</v>
      </c>
      <c r="R12" s="17">
        <v>6898</v>
      </c>
      <c r="S12" s="17"/>
      <c r="T12" s="17">
        <v>6947</v>
      </c>
      <c r="U12" s="17">
        <v>7304</v>
      </c>
      <c r="V12" s="17">
        <v>7392</v>
      </c>
      <c r="W12" s="18">
        <f>SUM(X12:AA12)</f>
        <v>31238</v>
      </c>
      <c r="X12" s="17">
        <v>8337</v>
      </c>
      <c r="Y12" s="17">
        <v>7037</v>
      </c>
      <c r="Z12" s="17">
        <v>7443</v>
      </c>
      <c r="AA12" s="17">
        <v>8421</v>
      </c>
      <c r="AC12" s="19">
        <v>27650</v>
      </c>
      <c r="AD12" s="19">
        <v>31476</v>
      </c>
      <c r="AE12" s="19">
        <v>29463</v>
      </c>
      <c r="AF12" s="18">
        <f t="shared" si="0"/>
        <v>109935</v>
      </c>
      <c r="AG12" s="19">
        <f t="shared" si="1"/>
        <v>27988</v>
      </c>
      <c r="AH12" s="19">
        <f t="shared" si="1"/>
        <v>26602</v>
      </c>
      <c r="AI12" s="19">
        <f t="shared" si="1"/>
        <v>27284</v>
      </c>
      <c r="AJ12" s="19">
        <f t="shared" si="1"/>
        <v>28061</v>
      </c>
    </row>
    <row r="13" spans="1:36" s="1" customFormat="1">
      <c r="A13" s="16" t="s">
        <v>15</v>
      </c>
      <c r="B13" s="17">
        <v>-6796</v>
      </c>
      <c r="C13" s="17">
        <v>-8498</v>
      </c>
      <c r="D13" s="17">
        <v>-5119</v>
      </c>
      <c r="E13" s="18">
        <f t="shared" si="2"/>
        <v>-21752</v>
      </c>
      <c r="F13" s="19">
        <v>-5785</v>
      </c>
      <c r="G13" s="19">
        <v>-5565</v>
      </c>
      <c r="H13" s="19">
        <v>-5436</v>
      </c>
      <c r="I13" s="19">
        <v>-4966</v>
      </c>
      <c r="J13" s="17"/>
      <c r="K13" s="17">
        <v>-4286</v>
      </c>
      <c r="L13" s="17">
        <v>-4348</v>
      </c>
      <c r="M13" s="17">
        <v>-4077</v>
      </c>
      <c r="N13" s="18">
        <f t="shared" ref="N13" si="3">SUM(O13:R13)</f>
        <v>-11573</v>
      </c>
      <c r="O13" s="19">
        <v>-2750</v>
      </c>
      <c r="P13" s="17">
        <v>-2897</v>
      </c>
      <c r="Q13" s="17">
        <v>-2671</v>
      </c>
      <c r="R13" s="17">
        <v>-3255</v>
      </c>
      <c r="S13" s="17"/>
      <c r="T13" s="17">
        <v>-4207</v>
      </c>
      <c r="U13" s="17">
        <v>-3846</v>
      </c>
      <c r="V13" s="17">
        <v>-4593</v>
      </c>
      <c r="W13" s="18">
        <f t="shared" ref="W13" si="4">SUM(X13:AA13)</f>
        <v>-24383</v>
      </c>
      <c r="X13" s="17">
        <v>-7679</v>
      </c>
      <c r="Y13" s="17">
        <v>-6251</v>
      </c>
      <c r="Z13" s="17">
        <v>-5091</v>
      </c>
      <c r="AA13" s="17">
        <v>-5362</v>
      </c>
      <c r="AC13" s="19">
        <v>-15289</v>
      </c>
      <c r="AD13" s="19">
        <v>-16692</v>
      </c>
      <c r="AE13" s="19">
        <v>-13789</v>
      </c>
      <c r="AF13" s="18">
        <f t="shared" si="0"/>
        <v>-57708</v>
      </c>
      <c r="AG13" s="19">
        <f t="shared" si="1"/>
        <v>-16214</v>
      </c>
      <c r="AH13" s="19">
        <f t="shared" si="1"/>
        <v>-14713</v>
      </c>
      <c r="AI13" s="19">
        <f t="shared" si="1"/>
        <v>-13198</v>
      </c>
      <c r="AJ13" s="19">
        <f t="shared" si="1"/>
        <v>-13583</v>
      </c>
    </row>
    <row r="14" spans="1:36" s="1" customFormat="1">
      <c r="A14" s="16" t="s">
        <v>16</v>
      </c>
      <c r="B14" s="17">
        <v>6764</v>
      </c>
      <c r="C14" s="17">
        <v>6651</v>
      </c>
      <c r="D14" s="17">
        <v>10148</v>
      </c>
      <c r="E14" s="18">
        <f t="shared" si="2"/>
        <v>28179</v>
      </c>
      <c r="F14" s="19">
        <v>7363</v>
      </c>
      <c r="G14" s="19">
        <v>6923</v>
      </c>
      <c r="H14" s="19">
        <v>6117</v>
      </c>
      <c r="I14" s="19">
        <v>7776</v>
      </c>
      <c r="J14" s="17"/>
      <c r="K14" s="17">
        <v>2857</v>
      </c>
      <c r="L14" s="17">
        <v>4675</v>
      </c>
      <c r="M14" s="17">
        <v>2727</v>
      </c>
      <c r="N14" s="18">
        <f>SUM(O14:R14)</f>
        <v>17193</v>
      </c>
      <c r="O14" s="17">
        <v>3753</v>
      </c>
      <c r="P14" s="17">
        <v>4180</v>
      </c>
      <c r="Q14" s="17">
        <v>5617</v>
      </c>
      <c r="R14" s="17">
        <v>3643</v>
      </c>
      <c r="S14" s="17"/>
      <c r="T14" s="17">
        <v>2740</v>
      </c>
      <c r="U14" s="17">
        <v>3458</v>
      </c>
      <c r="V14" s="17">
        <v>2799</v>
      </c>
      <c r="W14" s="18">
        <f>SUM(X14:AA14)</f>
        <v>6855</v>
      </c>
      <c r="X14" s="17">
        <v>658</v>
      </c>
      <c r="Y14" s="17">
        <v>786</v>
      </c>
      <c r="Z14" s="17">
        <v>2352</v>
      </c>
      <c r="AA14" s="17">
        <v>3059</v>
      </c>
      <c r="AC14" s="19">
        <v>12361</v>
      </c>
      <c r="AD14" s="19">
        <v>14784</v>
      </c>
      <c r="AE14" s="19">
        <v>15674</v>
      </c>
      <c r="AF14" s="18">
        <f t="shared" si="0"/>
        <v>52227</v>
      </c>
      <c r="AG14" s="19">
        <f t="shared" si="1"/>
        <v>11774</v>
      </c>
      <c r="AH14" s="19">
        <f t="shared" si="1"/>
        <v>11889</v>
      </c>
      <c r="AI14" s="19">
        <f t="shared" si="1"/>
        <v>14086</v>
      </c>
      <c r="AJ14" s="19">
        <f t="shared" si="1"/>
        <v>14478</v>
      </c>
    </row>
    <row r="15" spans="1:36" s="1" customFormat="1">
      <c r="A15" s="16" t="s">
        <v>17</v>
      </c>
      <c r="B15" s="20">
        <v>6778</v>
      </c>
      <c r="C15" s="20">
        <v>6449</v>
      </c>
      <c r="D15" s="20">
        <v>6227</v>
      </c>
      <c r="E15" s="18">
        <f t="shared" si="2"/>
        <v>22848</v>
      </c>
      <c r="F15" s="19">
        <v>6170</v>
      </c>
      <c r="G15" s="19">
        <v>5895</v>
      </c>
      <c r="H15" s="19">
        <v>5767</v>
      </c>
      <c r="I15" s="19">
        <v>5016</v>
      </c>
      <c r="J15" s="20"/>
      <c r="K15" s="20">
        <v>2446</v>
      </c>
      <c r="L15" s="20">
        <v>2211</v>
      </c>
      <c r="M15" s="20">
        <v>2226</v>
      </c>
      <c r="N15" s="18">
        <f>SUM(O15:R15)</f>
        <v>6532</v>
      </c>
      <c r="O15" s="21">
        <v>1978</v>
      </c>
      <c r="P15" s="20">
        <v>1595</v>
      </c>
      <c r="Q15" s="20">
        <v>1524</v>
      </c>
      <c r="R15" s="20">
        <v>1435</v>
      </c>
      <c r="S15" s="20"/>
      <c r="T15" s="20">
        <v>2193</v>
      </c>
      <c r="U15" s="20">
        <v>2042</v>
      </c>
      <c r="V15" s="20">
        <v>2058</v>
      </c>
      <c r="W15" s="18">
        <f>SUM(X15:AA15)</f>
        <v>7549</v>
      </c>
      <c r="X15" s="20">
        <v>1991</v>
      </c>
      <c r="Y15" s="20">
        <v>1966</v>
      </c>
      <c r="Z15" s="20">
        <v>1532</v>
      </c>
      <c r="AA15" s="20">
        <v>2060</v>
      </c>
      <c r="AC15" s="19">
        <v>11417</v>
      </c>
      <c r="AD15" s="19">
        <v>10702</v>
      </c>
      <c r="AE15" s="19">
        <v>10511</v>
      </c>
      <c r="AF15" s="18">
        <f t="shared" si="0"/>
        <v>36929</v>
      </c>
      <c r="AG15" s="19">
        <f t="shared" si="1"/>
        <v>10139</v>
      </c>
      <c r="AH15" s="19">
        <f t="shared" si="1"/>
        <v>9456</v>
      </c>
      <c r="AI15" s="19">
        <f t="shared" si="1"/>
        <v>8823</v>
      </c>
      <c r="AJ15" s="19">
        <f t="shared" si="1"/>
        <v>8511</v>
      </c>
    </row>
    <row r="16" spans="1:36" s="1" customFormat="1">
      <c r="A16" s="16" t="s">
        <v>18</v>
      </c>
      <c r="B16" s="17">
        <v>13542</v>
      </c>
      <c r="C16" s="17">
        <v>13100</v>
      </c>
      <c r="D16" s="17">
        <v>16375</v>
      </c>
      <c r="E16" s="18">
        <f t="shared" si="2"/>
        <v>51027</v>
      </c>
      <c r="F16" s="19">
        <v>13533</v>
      </c>
      <c r="G16" s="19">
        <v>12818</v>
      </c>
      <c r="H16" s="19">
        <v>11884</v>
      </c>
      <c r="I16" s="19">
        <v>12792</v>
      </c>
      <c r="J16" s="17"/>
      <c r="K16" s="17">
        <v>5303</v>
      </c>
      <c r="L16" s="17">
        <v>6886</v>
      </c>
      <c r="M16" s="17">
        <v>4953</v>
      </c>
      <c r="N16" s="18">
        <f>SUM(O16:R16)</f>
        <v>23725</v>
      </c>
      <c r="O16" s="17">
        <v>5731</v>
      </c>
      <c r="P16" s="17">
        <v>5775</v>
      </c>
      <c r="Q16" s="17">
        <v>7141</v>
      </c>
      <c r="R16" s="17">
        <v>5078</v>
      </c>
      <c r="S16" s="17"/>
      <c r="T16" s="17">
        <v>4933</v>
      </c>
      <c r="U16" s="17">
        <v>5500</v>
      </c>
      <c r="V16" s="17">
        <v>4857</v>
      </c>
      <c r="W16" s="18">
        <f>SUM(X16:AA16)</f>
        <v>14404</v>
      </c>
      <c r="X16" s="17">
        <v>2649</v>
      </c>
      <c r="Y16" s="17">
        <v>2752</v>
      </c>
      <c r="Z16" s="17">
        <v>3884</v>
      </c>
      <c r="AA16" s="17">
        <v>5119</v>
      </c>
      <c r="AC16" s="19">
        <v>23778</v>
      </c>
      <c r="AD16" s="19">
        <v>25486</v>
      </c>
      <c r="AE16" s="19">
        <v>26185</v>
      </c>
      <c r="AF16" s="18">
        <f t="shared" si="0"/>
        <v>89156</v>
      </c>
      <c r="AG16" s="19">
        <f t="shared" si="1"/>
        <v>21913</v>
      </c>
      <c r="AH16" s="19">
        <f t="shared" si="1"/>
        <v>21345</v>
      </c>
      <c r="AI16" s="19">
        <f t="shared" si="1"/>
        <v>22909</v>
      </c>
      <c r="AJ16" s="19">
        <f t="shared" si="1"/>
        <v>22989</v>
      </c>
    </row>
    <row r="17" spans="1:37" s="1" customFormat="1">
      <c r="A17" s="22" t="s">
        <v>19</v>
      </c>
      <c r="B17" s="23">
        <v>0.26660629208174191</v>
      </c>
      <c r="C17" s="23">
        <v>0.25951899837552994</v>
      </c>
      <c r="D17" s="23">
        <v>0.33469596320899336</v>
      </c>
      <c r="E17" s="24">
        <f>E16/E10</f>
        <v>0.28364248828509331</v>
      </c>
      <c r="F17" s="25">
        <v>0.28759350561033664</v>
      </c>
      <c r="G17" s="25">
        <v>0.27690645927846186</v>
      </c>
      <c r="H17" s="25">
        <v>0.27453335797449641</v>
      </c>
      <c r="I17" s="25">
        <v>0.2956662429215301</v>
      </c>
      <c r="J17" s="23"/>
      <c r="K17" s="23">
        <v>0.19960853690668875</v>
      </c>
      <c r="L17" s="23">
        <v>0.24065983993289763</v>
      </c>
      <c r="M17" s="23">
        <v>0.19506911897916585</v>
      </c>
      <c r="N17" s="24">
        <f>N16/N10</f>
        <v>0.24869494119373572</v>
      </c>
      <c r="O17" s="23">
        <v>0.24026327925208568</v>
      </c>
      <c r="P17" s="23">
        <v>0.25120709904737049</v>
      </c>
      <c r="Q17" s="23">
        <v>0.28602899943923737</v>
      </c>
      <c r="R17" s="23">
        <v>0.2152607036880034</v>
      </c>
      <c r="S17" s="23"/>
      <c r="T17" s="23">
        <v>0.12468405621271864</v>
      </c>
      <c r="U17" s="23">
        <v>0.13259721786928325</v>
      </c>
      <c r="V17" s="23">
        <v>0.10450779989241528</v>
      </c>
      <c r="W17" s="24">
        <f>W16/W10</f>
        <v>8.3380607814761212E-2</v>
      </c>
      <c r="X17" s="26">
        <v>5.8276135163674761E-2</v>
      </c>
      <c r="Y17" s="26">
        <v>6.5661385760641344E-2</v>
      </c>
      <c r="Z17" s="26">
        <v>9.3186180422264869E-2</v>
      </c>
      <c r="AA17" s="26">
        <v>0.11713422726648666</v>
      </c>
      <c r="AB17" s="27"/>
      <c r="AC17" s="25">
        <v>0.20336112892880051</v>
      </c>
      <c r="AD17" s="25">
        <v>0.21137928174504436</v>
      </c>
      <c r="AE17" s="25">
        <v>0.21677939581591343</v>
      </c>
      <c r="AF17" s="24">
        <f>AF16/AF10</f>
        <v>0.19898805259269675</v>
      </c>
      <c r="AG17" s="25">
        <f>AG16/AG10</f>
        <v>0.18831263696128561</v>
      </c>
      <c r="AH17" s="25">
        <f t="shared" ref="AH17:AJ17" si="5">AH16/AH10</f>
        <v>0.19196697574443974</v>
      </c>
      <c r="AI17" s="25">
        <f t="shared" si="5"/>
        <v>0.20838866956537558</v>
      </c>
      <c r="AJ17" s="25">
        <f t="shared" si="5"/>
        <v>0.20793798673987174</v>
      </c>
    </row>
    <row r="18" spans="1:37" s="1" customFormat="1">
      <c r="B18" s="28"/>
      <c r="C18" s="28"/>
      <c r="D18" s="28"/>
      <c r="E18" s="19"/>
      <c r="F18" s="19"/>
      <c r="G18" s="19"/>
      <c r="H18" s="19"/>
      <c r="I18" s="19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C18" s="19"/>
      <c r="AD18" s="19"/>
      <c r="AE18" s="19"/>
      <c r="AF18" s="19"/>
      <c r="AG18" s="19"/>
      <c r="AH18" s="19"/>
      <c r="AI18" s="19"/>
      <c r="AJ18" s="19"/>
    </row>
    <row r="19" spans="1:37" s="1" customFormat="1">
      <c r="A19" s="29" t="s">
        <v>20</v>
      </c>
      <c r="B19" s="31"/>
      <c r="C19" s="31"/>
      <c r="D19" s="31"/>
      <c r="E19" s="19"/>
      <c r="F19" s="19"/>
      <c r="G19" s="19"/>
      <c r="H19" s="19"/>
      <c r="I19" s="19"/>
      <c r="J19" s="32"/>
      <c r="K19" s="31"/>
      <c r="L19" s="31"/>
      <c r="M19" s="31"/>
      <c r="N19" s="32"/>
      <c r="O19" s="32"/>
      <c r="P19" s="32"/>
      <c r="Q19" s="32"/>
      <c r="R19" s="32"/>
      <c r="S19" s="32"/>
      <c r="T19" s="31"/>
      <c r="U19" s="31"/>
      <c r="V19" s="31"/>
      <c r="W19" s="32"/>
      <c r="X19" s="32"/>
      <c r="Y19" s="32"/>
      <c r="Z19" s="32"/>
      <c r="AA19" s="32"/>
      <c r="AB19" s="33"/>
      <c r="AC19" s="19"/>
      <c r="AD19" s="19"/>
      <c r="AE19" s="19"/>
      <c r="AF19" s="19"/>
      <c r="AG19" s="19"/>
      <c r="AH19" s="19"/>
      <c r="AI19" s="19"/>
      <c r="AJ19" s="19"/>
    </row>
    <row r="20" spans="1:37" s="1" customFormat="1">
      <c r="A20" s="16" t="s">
        <v>12</v>
      </c>
      <c r="B20" s="21">
        <v>7844</v>
      </c>
      <c r="C20" s="21">
        <v>8246.8043426778277</v>
      </c>
      <c r="D20" s="21">
        <v>7852.1956573221732</v>
      </c>
      <c r="E20" s="18">
        <f t="shared" si="2"/>
        <v>29827</v>
      </c>
      <c r="F20" s="19">
        <v>9131</v>
      </c>
      <c r="G20" s="19">
        <v>6184.9184965598415</v>
      </c>
      <c r="H20" s="19">
        <v>7273.922487440158</v>
      </c>
      <c r="I20" s="19">
        <v>7237.1590160000005</v>
      </c>
      <c r="J20" s="21"/>
      <c r="K20" s="21">
        <v>27040</v>
      </c>
      <c r="L20" s="21">
        <v>29980</v>
      </c>
      <c r="M20" s="21">
        <v>28852</v>
      </c>
      <c r="N20" s="18">
        <f t="shared" ref="N20:N21" si="6">SUM(O20:R20)</f>
        <v>112051</v>
      </c>
      <c r="O20" s="21">
        <v>28790</v>
      </c>
      <c r="P20" s="21">
        <v>26318.787928096724</v>
      </c>
      <c r="Q20" s="21">
        <v>29378.560071903274</v>
      </c>
      <c r="R20" s="21">
        <v>27563.652000000002</v>
      </c>
      <c r="S20" s="21"/>
      <c r="T20" s="21">
        <v>24063</v>
      </c>
      <c r="U20" s="21">
        <v>26091</v>
      </c>
      <c r="V20" s="21">
        <v>25131</v>
      </c>
      <c r="W20" s="18">
        <f t="shared" ref="W20:W21" si="7">SUM(X20:AA20)</f>
        <v>103962</v>
      </c>
      <c r="X20" s="21">
        <v>27059</v>
      </c>
      <c r="Y20" s="21">
        <v>32181.001565481529</v>
      </c>
      <c r="Z20" s="21">
        <v>21586.85081951847</v>
      </c>
      <c r="AA20" s="21">
        <v>23135.147615000002</v>
      </c>
      <c r="AC20" s="19">
        <v>58947</v>
      </c>
      <c r="AD20" s="19">
        <v>64317.804342677831</v>
      </c>
      <c r="AE20" s="19">
        <v>61835.195657322176</v>
      </c>
      <c r="AF20" s="18">
        <f>SUM(AG20:AJ20)</f>
        <v>245840</v>
      </c>
      <c r="AG20" s="19">
        <f t="shared" ref="AG20:AJ21" si="8">X20+O20+F20</f>
        <v>64980</v>
      </c>
      <c r="AH20" s="19">
        <f t="shared" si="8"/>
        <v>64684.707990138093</v>
      </c>
      <c r="AI20" s="19">
        <f t="shared" si="8"/>
        <v>58239.333378861898</v>
      </c>
      <c r="AJ20" s="19">
        <f t="shared" si="8"/>
        <v>57935.958631000001</v>
      </c>
    </row>
    <row r="21" spans="1:37" s="1" customFormat="1">
      <c r="A21" s="16" t="s">
        <v>21</v>
      </c>
      <c r="B21" s="21">
        <v>2384</v>
      </c>
      <c r="C21" s="21">
        <v>2922</v>
      </c>
      <c r="D21" s="21">
        <v>2191</v>
      </c>
      <c r="E21" s="18">
        <f t="shared" si="2"/>
        <v>8891</v>
      </c>
      <c r="F21" s="19">
        <v>3065</v>
      </c>
      <c r="G21" s="19">
        <v>2119.1244882873975</v>
      </c>
      <c r="H21" s="19">
        <v>1452.5897397126023</v>
      </c>
      <c r="I21" s="19">
        <v>2254.2857720000002</v>
      </c>
      <c r="J21" s="21"/>
      <c r="K21" s="21">
        <v>8550</v>
      </c>
      <c r="L21" s="21">
        <v>11136</v>
      </c>
      <c r="M21" s="21">
        <v>8282</v>
      </c>
      <c r="N21" s="18">
        <f t="shared" si="6"/>
        <v>31372</v>
      </c>
      <c r="O21" s="21">
        <v>7245</v>
      </c>
      <c r="P21" s="21">
        <v>6916.5292425000043</v>
      </c>
      <c r="Q21" s="21">
        <v>8584.4687574999953</v>
      </c>
      <c r="R21" s="21">
        <v>8626.0020000000004</v>
      </c>
      <c r="S21" s="21"/>
      <c r="T21" s="21">
        <v>5739</v>
      </c>
      <c r="U21" s="21">
        <v>5250</v>
      </c>
      <c r="V21" s="21">
        <v>5773</v>
      </c>
      <c r="W21" s="18">
        <f t="shared" si="7"/>
        <v>24901</v>
      </c>
      <c r="X21" s="21">
        <v>6078</v>
      </c>
      <c r="Y21" s="21">
        <v>8149.9394912239659</v>
      </c>
      <c r="Z21" s="21">
        <v>5296.2334798904285</v>
      </c>
      <c r="AA21" s="21">
        <v>5376.8270288856056</v>
      </c>
      <c r="AC21" s="19">
        <v>16673</v>
      </c>
      <c r="AD21" s="19">
        <v>19308</v>
      </c>
      <c r="AE21" s="19">
        <v>16246</v>
      </c>
      <c r="AF21" s="18">
        <f>SUM(AG21:AJ21)</f>
        <v>65164</v>
      </c>
      <c r="AG21" s="19">
        <f t="shared" si="8"/>
        <v>16388</v>
      </c>
      <c r="AH21" s="19">
        <f t="shared" si="8"/>
        <v>17185.593222011368</v>
      </c>
      <c r="AI21" s="19">
        <f t="shared" si="8"/>
        <v>15333.291977103027</v>
      </c>
      <c r="AJ21" s="19">
        <f t="shared" si="8"/>
        <v>16257.114800885607</v>
      </c>
    </row>
    <row r="22" spans="1:37" s="1" customFormat="1">
      <c r="A22" s="22" t="s">
        <v>19</v>
      </c>
      <c r="B22" s="23">
        <v>0.30392656807751145</v>
      </c>
      <c r="C22" s="23">
        <v>0.35431906452277911</v>
      </c>
      <c r="D22" s="23">
        <v>0.27903023506003599</v>
      </c>
      <c r="E22" s="24">
        <f>E21/E20</f>
        <v>0.2980856271163711</v>
      </c>
      <c r="F22" s="25">
        <v>0.3356696966378272</v>
      </c>
      <c r="G22" s="25">
        <v>0.3427647534357316</v>
      </c>
      <c r="H22" s="25">
        <v>0.20166917963393938</v>
      </c>
      <c r="I22" s="25">
        <v>0.3114876662259593</v>
      </c>
      <c r="J22" s="23"/>
      <c r="K22" s="34">
        <v>0.316198224852071</v>
      </c>
      <c r="L22" s="34">
        <v>0.37593301443101451</v>
      </c>
      <c r="M22" s="34">
        <v>0.28339457904390236</v>
      </c>
      <c r="N22" s="24">
        <f>N21/N20</f>
        <v>0.27997965212269416</v>
      </c>
      <c r="O22" s="35">
        <v>0.25164987843001041</v>
      </c>
      <c r="P22" s="35">
        <v>0.26281393669972264</v>
      </c>
      <c r="Q22" s="35">
        <v>0.29224824860332788</v>
      </c>
      <c r="R22" s="35">
        <v>0.31294844384191178</v>
      </c>
      <c r="S22" s="35"/>
      <c r="T22" s="34">
        <v>0.23849894028176039</v>
      </c>
      <c r="U22" s="34">
        <v>0.20493530534719046</v>
      </c>
      <c r="V22" s="34">
        <v>0.23138443852853741</v>
      </c>
      <c r="W22" s="24">
        <f>W21/W20</f>
        <v>0.23952020930724688</v>
      </c>
      <c r="X22" s="35">
        <v>0.22462027421560293</v>
      </c>
      <c r="Y22" s="35">
        <v>0.25325502625772972</v>
      </c>
      <c r="Z22" s="35">
        <v>0.24534535047148529</v>
      </c>
      <c r="AA22" s="35">
        <v>0.23240945415016342</v>
      </c>
      <c r="AB22" s="27"/>
      <c r="AC22" s="25">
        <v>0.28284730350993265</v>
      </c>
      <c r="AD22" s="25">
        <v>0.30019681482174371</v>
      </c>
      <c r="AE22" s="25">
        <v>0.26273063143572734</v>
      </c>
      <c r="AF22" s="24">
        <f>AF21/AF20</f>
        <v>0.26506671005532051</v>
      </c>
      <c r="AG22" s="25">
        <f>AG21/AG20</f>
        <v>0.25220067713142508</v>
      </c>
      <c r="AH22" s="25">
        <f>AH21/AH20</f>
        <v>0.26568247358605229</v>
      </c>
      <c r="AI22" s="25">
        <f>AI21/AI20</f>
        <v>0.26328069171664453</v>
      </c>
      <c r="AJ22" s="25">
        <f>AJ21/AJ20</f>
        <v>0.28060491592844472</v>
      </c>
    </row>
    <row r="23" spans="1:37" s="1" customFormat="1">
      <c r="B23" s="17"/>
      <c r="C23" s="17"/>
      <c r="D23" s="17"/>
      <c r="E23" s="19"/>
      <c r="F23" s="19"/>
      <c r="G23" s="19"/>
      <c r="H23" s="19"/>
      <c r="I23" s="19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C23" s="19"/>
      <c r="AD23" s="19"/>
      <c r="AE23" s="19"/>
      <c r="AF23" s="19"/>
      <c r="AG23" s="19"/>
      <c r="AH23" s="19"/>
      <c r="AI23" s="19"/>
      <c r="AJ23" s="19"/>
    </row>
    <row r="24" spans="1:37" s="1" customFormat="1">
      <c r="A24" s="29" t="s">
        <v>22</v>
      </c>
      <c r="B24" s="17"/>
      <c r="C24" s="17"/>
      <c r="D24" s="17"/>
      <c r="E24" s="19"/>
      <c r="F24" s="19"/>
      <c r="G24" s="19"/>
      <c r="H24" s="19"/>
      <c r="I24" s="19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C24" s="19"/>
      <c r="AD24" s="19"/>
      <c r="AE24" s="19"/>
      <c r="AF24" s="19"/>
      <c r="AG24" s="19"/>
      <c r="AH24" s="19"/>
      <c r="AI24" s="19"/>
      <c r="AJ24" s="19"/>
    </row>
    <row r="25" spans="1:37" s="1" customFormat="1">
      <c r="A25" s="16" t="s">
        <v>23</v>
      </c>
      <c r="B25" s="19">
        <v>58638</v>
      </c>
      <c r="C25" s="19">
        <v>58724.804342677831</v>
      </c>
      <c r="D25" s="19">
        <v>56777.195657322176</v>
      </c>
      <c r="E25" s="18">
        <f t="shared" si="2"/>
        <v>209726</v>
      </c>
      <c r="F25" s="19">
        <f>F20+F10</f>
        <v>56187</v>
      </c>
      <c r="G25" s="19">
        <f>G20+G10</f>
        <v>52474.91849655984</v>
      </c>
      <c r="H25" s="19">
        <f>H20+H10</f>
        <v>50561.922487440155</v>
      </c>
      <c r="I25" s="19">
        <f>I20+I10</f>
        <v>50502.159015999998</v>
      </c>
      <c r="J25" s="19"/>
      <c r="K25" s="19">
        <v>53607</v>
      </c>
      <c r="L25" s="19">
        <v>58593</v>
      </c>
      <c r="M25" s="19">
        <v>54243</v>
      </c>
      <c r="N25" s="18">
        <f t="shared" ref="N25:N26" si="9">SUM(O25:R25)</f>
        <v>207449</v>
      </c>
      <c r="O25" s="19">
        <f>O20+O10</f>
        <v>52643</v>
      </c>
      <c r="P25" s="19">
        <f>P20+P10</f>
        <v>49307.787928096724</v>
      </c>
      <c r="Q25" s="19">
        <f>Q20+Q10</f>
        <v>54344.560071903274</v>
      </c>
      <c r="R25" s="19">
        <f>R20+R10</f>
        <v>51153.652000000002</v>
      </c>
      <c r="S25" s="19"/>
      <c r="T25" s="19">
        <v>63627</v>
      </c>
      <c r="U25" s="19">
        <v>67570</v>
      </c>
      <c r="V25" s="19">
        <v>71606</v>
      </c>
      <c r="W25" s="18">
        <f t="shared" ref="W25:W26" si="10">SUM(X25:AA25)</f>
        <v>276712</v>
      </c>
      <c r="X25" s="19">
        <f>X20+X10</f>
        <v>72515</v>
      </c>
      <c r="Y25" s="19">
        <f>Y20+Y10</f>
        <v>74093.001565481536</v>
      </c>
      <c r="Z25" s="19">
        <f>Z20+Z10</f>
        <v>63266.85081951847</v>
      </c>
      <c r="AA25" s="19">
        <f>AA20+AA10</f>
        <v>66837.147614999994</v>
      </c>
      <c r="AC25" s="19">
        <v>175872</v>
      </c>
      <c r="AD25" s="19">
        <v>184887.80434267782</v>
      </c>
      <c r="AE25" s="19">
        <v>182626.19565732218</v>
      </c>
      <c r="AF25" s="18">
        <f t="shared" ref="AF25:AF26" si="11">SUM(AG25:AJ25)</f>
        <v>693887</v>
      </c>
      <c r="AG25" s="19">
        <f t="shared" ref="AG25:AJ26" si="12">X25+O25+F25</f>
        <v>181345</v>
      </c>
      <c r="AH25" s="19">
        <f t="shared" si="12"/>
        <v>175875.70799013809</v>
      </c>
      <c r="AI25" s="19">
        <f t="shared" si="12"/>
        <v>168173.33337886189</v>
      </c>
      <c r="AJ25" s="19">
        <f t="shared" si="12"/>
        <v>168492.95863099999</v>
      </c>
    </row>
    <row r="26" spans="1:37" s="1" customFormat="1">
      <c r="A26" s="16" t="s">
        <v>24</v>
      </c>
      <c r="B26" s="21">
        <v>15926</v>
      </c>
      <c r="C26" s="21">
        <v>16022</v>
      </c>
      <c r="D26" s="21">
        <v>18566</v>
      </c>
      <c r="E26" s="18">
        <f t="shared" si="2"/>
        <v>59918</v>
      </c>
      <c r="F26" s="19">
        <f>F21+F16</f>
        <v>16598</v>
      </c>
      <c r="G26" s="19">
        <f>G21+G16</f>
        <v>14937.124488287398</v>
      </c>
      <c r="H26" s="19">
        <f>H21+H16</f>
        <v>13336.589739712603</v>
      </c>
      <c r="I26" s="19">
        <f>I21+I16</f>
        <v>15046.285771999999</v>
      </c>
      <c r="J26" s="21"/>
      <c r="K26" s="19">
        <v>13853</v>
      </c>
      <c r="L26" s="19">
        <v>18022</v>
      </c>
      <c r="M26" s="19">
        <v>13235</v>
      </c>
      <c r="N26" s="18">
        <f t="shared" si="9"/>
        <v>55097</v>
      </c>
      <c r="O26" s="19">
        <f>O21+O16</f>
        <v>12976</v>
      </c>
      <c r="P26" s="19">
        <f>P21+P16</f>
        <v>12691.529242500004</v>
      </c>
      <c r="Q26" s="19">
        <f>Q21+Q16</f>
        <v>15725.468757499995</v>
      </c>
      <c r="R26" s="19">
        <f>R21+R16</f>
        <v>13704.002</v>
      </c>
      <c r="S26" s="19"/>
      <c r="T26" s="19">
        <v>10672</v>
      </c>
      <c r="U26" s="19">
        <v>10750</v>
      </c>
      <c r="V26" s="19">
        <v>10630</v>
      </c>
      <c r="W26" s="18">
        <f t="shared" si="10"/>
        <v>39305</v>
      </c>
      <c r="X26" s="19">
        <f>X21+X16</f>
        <v>8727</v>
      </c>
      <c r="Y26" s="19">
        <f>Y21+Y16</f>
        <v>10901.939491223966</v>
      </c>
      <c r="Z26" s="19">
        <f>Z21+Z16</f>
        <v>9180.2334798904285</v>
      </c>
      <c r="AA26" s="19">
        <f>AA21+AA16</f>
        <v>10495.827028885606</v>
      </c>
      <c r="AC26" s="19">
        <v>40451</v>
      </c>
      <c r="AD26" s="19">
        <v>44794</v>
      </c>
      <c r="AE26" s="19">
        <v>42431</v>
      </c>
      <c r="AF26" s="18">
        <f t="shared" si="11"/>
        <v>154320</v>
      </c>
      <c r="AG26" s="19">
        <f t="shared" si="12"/>
        <v>38301</v>
      </c>
      <c r="AH26" s="19">
        <f t="shared" si="12"/>
        <v>38530.593222011368</v>
      </c>
      <c r="AI26" s="19">
        <f t="shared" si="12"/>
        <v>38242.291977103028</v>
      </c>
      <c r="AJ26" s="19">
        <f t="shared" si="12"/>
        <v>39246.114800885611</v>
      </c>
    </row>
    <row r="27" spans="1:37" s="1" customFormat="1">
      <c r="A27" s="22" t="s">
        <v>19</v>
      </c>
      <c r="B27" s="23">
        <v>0.27159862205395818</v>
      </c>
      <c r="C27" s="23">
        <v>0.27283190092054721</v>
      </c>
      <c r="D27" s="23">
        <v>0.3269974817364138</v>
      </c>
      <c r="E27" s="24">
        <f>E26/E25</f>
        <v>0.28569657553188443</v>
      </c>
      <c r="F27" s="26">
        <f>F26/F25</f>
        <v>0.29540641073557938</v>
      </c>
      <c r="G27" s="26">
        <f>G26/G25</f>
        <v>0.2846526477076215</v>
      </c>
      <c r="H27" s="26">
        <f>H26/H25</f>
        <v>0.26376745747801583</v>
      </c>
      <c r="I27" s="26">
        <f>I26/I25</f>
        <v>0.29793351542125285</v>
      </c>
      <c r="J27" s="23"/>
      <c r="K27" s="23">
        <v>0.25841774395134964</v>
      </c>
      <c r="L27" s="23">
        <v>0.30757940368303383</v>
      </c>
      <c r="M27" s="23">
        <v>0.24399461681691648</v>
      </c>
      <c r="N27" s="24">
        <f>N26/N25</f>
        <v>0.2655929891202175</v>
      </c>
      <c r="O27" s="26">
        <f>O26/O25</f>
        <v>0.24649051155899171</v>
      </c>
      <c r="P27" s="26">
        <f>P26/P25</f>
        <v>0.25739400966450732</v>
      </c>
      <c r="Q27" s="26">
        <f>Q26/Q25</f>
        <v>0.28936601449516991</v>
      </c>
      <c r="R27" s="26">
        <f>R26/R25</f>
        <v>0.2678988002655216</v>
      </c>
      <c r="S27" s="23"/>
      <c r="T27" s="23">
        <v>0.16772753705188048</v>
      </c>
      <c r="U27" s="23">
        <v>0.15909427260618617</v>
      </c>
      <c r="V27" s="23">
        <v>0.14845124710219815</v>
      </c>
      <c r="W27" s="24">
        <f>W26/W25</f>
        <v>0.14204299054612737</v>
      </c>
      <c r="X27" s="26">
        <f>X26/X25</f>
        <v>0.12034751430738468</v>
      </c>
      <c r="Y27" s="26">
        <f>Y26/Y25</f>
        <v>0.14713858611314465</v>
      </c>
      <c r="Z27" s="26">
        <f>Z26/Z25</f>
        <v>0.14510337342503277</v>
      </c>
      <c r="AA27" s="26">
        <f>AA26/AA25</f>
        <v>0.15703583117197642</v>
      </c>
      <c r="AB27" s="27"/>
      <c r="AC27" s="25">
        <v>0.2300025018195051</v>
      </c>
      <c r="AD27" s="25">
        <v>0.24227666156377281</v>
      </c>
      <c r="AE27" s="25">
        <v>0.23233797236633605</v>
      </c>
      <c r="AF27" s="24">
        <f>AF26/AF25</f>
        <v>0.22239932438567087</v>
      </c>
      <c r="AG27" s="25">
        <f>AG26/AG25</f>
        <v>0.21120516143262841</v>
      </c>
      <c r="AH27" s="25">
        <f>AH26/AH25</f>
        <v>0.21907853939767452</v>
      </c>
      <c r="AI27" s="25">
        <f>AI26/AI25</f>
        <v>0.22739807321860336</v>
      </c>
      <c r="AJ27" s="25">
        <f>AJ26/AJ25</f>
        <v>0.23292436146744092</v>
      </c>
    </row>
    <row r="28" spans="1:37" customFormat="1">
      <c r="J28" s="1"/>
      <c r="S28" s="1"/>
      <c r="AB28" s="1"/>
      <c r="AC28" s="37"/>
      <c r="AD28" s="37"/>
      <c r="AE28" s="37"/>
      <c r="AF28" s="37"/>
      <c r="AG28" s="37"/>
      <c r="AH28" s="37"/>
      <c r="AI28" s="37"/>
      <c r="AJ28" s="37"/>
      <c r="AK28" s="4"/>
    </row>
    <row r="29" spans="1:37" customFormat="1">
      <c r="A29" s="38" t="s">
        <v>25</v>
      </c>
      <c r="J29" s="1"/>
      <c r="S29" s="1"/>
      <c r="AB29" s="1"/>
      <c r="AC29" s="37"/>
      <c r="AD29" s="37"/>
      <c r="AE29" s="37"/>
      <c r="AF29" s="37"/>
      <c r="AG29" s="37"/>
      <c r="AH29" s="37"/>
      <c r="AI29" s="37"/>
      <c r="AJ29" s="37"/>
      <c r="AK29" s="4"/>
    </row>
    <row r="30" spans="1:37" customFormat="1">
      <c r="A30" s="38" t="s">
        <v>26</v>
      </c>
      <c r="J30" s="1"/>
      <c r="S30" s="1"/>
      <c r="AB30" s="1"/>
      <c r="AC30" s="37"/>
      <c r="AD30" s="37"/>
      <c r="AE30" s="37"/>
      <c r="AF30" s="37"/>
      <c r="AG30" s="37"/>
      <c r="AH30" s="37"/>
      <c r="AI30" s="37"/>
      <c r="AJ30" s="37"/>
      <c r="AK30" s="4"/>
    </row>
  </sheetData>
  <mergeCells count="37">
    <mergeCell ref="Y6:Y7"/>
    <mergeCell ref="Z6:Z7"/>
    <mergeCell ref="AA6:AA7"/>
    <mergeCell ref="AC6:AC7"/>
    <mergeCell ref="AJ6:AJ7"/>
    <mergeCell ref="AD6:AD7"/>
    <mergeCell ref="AE6:AE7"/>
    <mergeCell ref="AF6:AF7"/>
    <mergeCell ref="AG6:AG7"/>
    <mergeCell ref="AH6:AH7"/>
    <mergeCell ref="AI6:AI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R6:R7"/>
    <mergeCell ref="B4:I4"/>
    <mergeCell ref="K4:R4"/>
    <mergeCell ref="AC4:AJ4"/>
    <mergeCell ref="A6:A7"/>
    <mergeCell ref="T4:AA4"/>
    <mergeCell ref="E6:E7"/>
    <mergeCell ref="B6:B7"/>
    <mergeCell ref="C6:C7"/>
    <mergeCell ref="D6:D7"/>
    <mergeCell ref="F6:F7"/>
    <mergeCell ref="G6:G7"/>
    <mergeCell ref="H6:H7"/>
    <mergeCell ref="I6:I7"/>
    <mergeCell ref="Q6:Q7"/>
    <mergeCell ref="K6:K7"/>
    <mergeCell ref="L6:L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2016-05-17T14:05:25Z</dcterms:modified>
</cp:coreProperties>
</file>