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EERR!$B$6:$B$31</definedName>
  </definedNames>
  <calcPr calcId="145621" iterate="1"/>
</workbook>
</file>

<file path=xl/calcChain.xml><?xml version="1.0" encoding="utf-8"?>
<calcChain xmlns="http://schemas.openxmlformats.org/spreadsheetml/2006/main">
  <c r="E29" i="2" l="1"/>
  <c r="F29" i="2"/>
  <c r="G29" i="2"/>
  <c r="D29" i="2"/>
  <c r="C28" i="2"/>
  <c r="C27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R26" i="1"/>
  <c r="Q26" i="1"/>
  <c r="P26" i="1"/>
  <c r="O26" i="1"/>
  <c r="L26" i="1"/>
  <c r="K26" i="1"/>
  <c r="J26" i="1"/>
  <c r="I26" i="1"/>
  <c r="F26" i="1"/>
  <c r="E26" i="1"/>
  <c r="D26" i="1"/>
  <c r="C26" i="1"/>
  <c r="R25" i="1"/>
  <c r="Q25" i="1"/>
  <c r="P25" i="1"/>
  <c r="O25" i="1"/>
  <c r="L25" i="1"/>
  <c r="K25" i="1"/>
  <c r="J25" i="1"/>
  <c r="I25" i="1"/>
  <c r="F25" i="1"/>
  <c r="E25" i="1"/>
  <c r="D25" i="1"/>
  <c r="C25" i="1"/>
  <c r="X21" i="1"/>
  <c r="W21" i="1"/>
  <c r="V21" i="1"/>
  <c r="U21" i="1"/>
  <c r="N21" i="1"/>
  <c r="H21" i="1"/>
  <c r="B21" i="1"/>
  <c r="X20" i="1"/>
  <c r="W20" i="1"/>
  <c r="V20" i="1"/>
  <c r="U20" i="1"/>
  <c r="N20" i="1"/>
  <c r="H20" i="1"/>
  <c r="B20" i="1"/>
  <c r="X16" i="1"/>
  <c r="W16" i="1"/>
  <c r="V16" i="1"/>
  <c r="U16" i="1"/>
  <c r="N16" i="1"/>
  <c r="H16" i="1"/>
  <c r="B16" i="1"/>
  <c r="X15" i="1"/>
  <c r="W15" i="1"/>
  <c r="V15" i="1"/>
  <c r="U15" i="1"/>
  <c r="N15" i="1"/>
  <c r="H15" i="1"/>
  <c r="B15" i="1"/>
  <c r="X14" i="1"/>
  <c r="W14" i="1"/>
  <c r="V14" i="1"/>
  <c r="U14" i="1"/>
  <c r="N14" i="1"/>
  <c r="H14" i="1"/>
  <c r="B14" i="1"/>
  <c r="X13" i="1"/>
  <c r="W13" i="1"/>
  <c r="V13" i="1"/>
  <c r="U13" i="1"/>
  <c r="N13" i="1"/>
  <c r="H13" i="1"/>
  <c r="B13" i="1"/>
  <c r="X12" i="1"/>
  <c r="W12" i="1"/>
  <c r="V12" i="1"/>
  <c r="U12" i="1"/>
  <c r="N12" i="1"/>
  <c r="H12" i="1"/>
  <c r="B12" i="1"/>
  <c r="X11" i="1"/>
  <c r="W11" i="1"/>
  <c r="V11" i="1"/>
  <c r="U11" i="1"/>
  <c r="N11" i="1"/>
  <c r="H11" i="1"/>
  <c r="B11" i="1"/>
  <c r="X10" i="1"/>
  <c r="W10" i="1"/>
  <c r="V10" i="1"/>
  <c r="U10" i="1"/>
  <c r="N10" i="1"/>
  <c r="H10" i="1"/>
  <c r="B10" i="1"/>
  <c r="C29" i="2" l="1"/>
  <c r="T14" i="1"/>
  <c r="H22" i="1"/>
  <c r="H26" i="1"/>
  <c r="T11" i="1"/>
  <c r="X25" i="1"/>
  <c r="T13" i="1"/>
  <c r="H17" i="1"/>
  <c r="T16" i="1"/>
  <c r="T20" i="1"/>
  <c r="X26" i="1"/>
  <c r="B22" i="1"/>
  <c r="N22" i="1"/>
  <c r="X22" i="1"/>
  <c r="H25" i="1"/>
  <c r="V25" i="1"/>
  <c r="C27" i="1"/>
  <c r="I27" i="1"/>
  <c r="N26" i="1"/>
  <c r="T10" i="1"/>
  <c r="W17" i="1"/>
  <c r="U22" i="1"/>
  <c r="W25" i="1"/>
  <c r="D27" i="1"/>
  <c r="V26" i="1"/>
  <c r="B17" i="1"/>
  <c r="N17" i="1"/>
  <c r="X17" i="1"/>
  <c r="T21" i="1"/>
  <c r="E27" i="1"/>
  <c r="K27" i="1"/>
  <c r="W26" i="1"/>
  <c r="T12" i="1"/>
  <c r="T15" i="1"/>
  <c r="U17" i="1"/>
  <c r="W22" i="1"/>
  <c r="B25" i="1"/>
  <c r="N25" i="1"/>
  <c r="F27" i="1"/>
  <c r="L27" i="1"/>
  <c r="R27" i="1"/>
  <c r="V17" i="1"/>
  <c r="U25" i="1"/>
  <c r="B26" i="1"/>
  <c r="U26" i="1"/>
  <c r="P27" i="1"/>
  <c r="V22" i="1"/>
  <c r="J27" i="1"/>
  <c r="O27" i="1"/>
  <c r="Q27" i="1"/>
  <c r="T25" i="1" l="1"/>
  <c r="X27" i="1"/>
  <c r="H27" i="1"/>
  <c r="T17" i="1"/>
  <c r="V27" i="1"/>
  <c r="T22" i="1"/>
  <c r="W27" i="1"/>
  <c r="N27" i="1"/>
  <c r="B27" i="1"/>
  <c r="T26" i="1"/>
  <c r="U27" i="1"/>
  <c r="T27" i="1" l="1"/>
</calcChain>
</file>

<file path=xl/sharedStrings.xml><?xml version="1.0" encoding="utf-8"?>
<sst xmlns="http://schemas.openxmlformats.org/spreadsheetml/2006/main" count="122" uniqueCount="60">
  <si>
    <t>Remolcadores</t>
  </si>
  <si>
    <t>Puertos</t>
  </si>
  <si>
    <t>Total</t>
  </si>
  <si>
    <t>4Q2012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</si>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</sst>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8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0" applyNumberFormat="0" applyAlignment="0" applyProtection="0"/>
    <xf numFmtId="180" fontId="40" fillId="12" borderId="10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0" fontId="9" fillId="0" borderId="12" applyNumberFormat="0" applyFill="0" applyAlignment="0" applyProtection="0"/>
    <xf numFmtId="0" fontId="43" fillId="0" borderId="12" applyNumberFormat="0" applyFill="0" applyAlignment="0" applyProtection="0"/>
    <xf numFmtId="0" fontId="9" fillId="0" borderId="12" applyNumberFormat="0" applyFill="0" applyAlignment="0" applyProtection="0"/>
    <xf numFmtId="167" fontId="9" fillId="0" borderId="12" applyNumberFormat="0" applyFill="0" applyAlignment="0" applyProtection="0"/>
    <xf numFmtId="0" fontId="44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3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3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4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5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6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7" applyNumberFormat="0" applyFill="0" applyBorder="0" applyAlignment="0" applyProtection="0">
      <protection locked="0"/>
    </xf>
    <xf numFmtId="0" fontId="60" fillId="0" borderId="18" applyNumberFormat="0" applyFont="0" applyFill="0" applyAlignment="0" applyProtection="0"/>
    <xf numFmtId="0" fontId="60" fillId="0" borderId="18" applyNumberFormat="0" applyFont="0" applyFill="0" applyAlignment="0" applyProtection="0"/>
    <xf numFmtId="0" fontId="60" fillId="0" borderId="18" applyNumberFormat="0" applyFon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6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0"/>
    <xf numFmtId="215" fontId="57" fillId="0" borderId="20"/>
    <xf numFmtId="216" fontId="57" fillId="0" borderId="20"/>
    <xf numFmtId="217" fontId="57" fillId="0" borderId="0"/>
    <xf numFmtId="218" fontId="57" fillId="0" borderId="0"/>
    <xf numFmtId="219" fontId="57" fillId="0" borderId="0"/>
    <xf numFmtId="217" fontId="57" fillId="0" borderId="20"/>
    <xf numFmtId="218" fontId="57" fillId="0" borderId="20"/>
    <xf numFmtId="219" fontId="57" fillId="0" borderId="20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0"/>
    <xf numFmtId="225" fontId="57" fillId="0" borderId="20"/>
    <xf numFmtId="224" fontId="57" fillId="0" borderId="2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3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4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4" applyNumberFormat="0">
      <alignment vertical="center"/>
    </xf>
    <xf numFmtId="203" fontId="65" fillId="32" borderId="0"/>
    <xf numFmtId="269" fontId="17" fillId="0" borderId="0"/>
    <xf numFmtId="0" fontId="107" fillId="18" borderId="8" applyNumberFormat="0" applyAlignment="0" applyProtection="0"/>
    <xf numFmtId="0" fontId="108" fillId="38" borderId="25" applyNumberFormat="0" applyAlignment="0" applyProtection="0"/>
    <xf numFmtId="214" fontId="57" fillId="27" borderId="26">
      <protection locked="0"/>
    </xf>
    <xf numFmtId="215" fontId="57" fillId="27" borderId="26">
      <protection locked="0"/>
    </xf>
    <xf numFmtId="216" fontId="57" fillId="27" borderId="26">
      <protection locked="0"/>
    </xf>
    <xf numFmtId="270" fontId="57" fillId="27" borderId="26">
      <protection locked="0"/>
    </xf>
    <xf numFmtId="271" fontId="57" fillId="27" borderId="26">
      <protection locked="0"/>
    </xf>
    <xf numFmtId="272" fontId="57" fillId="27" borderId="26">
      <protection locked="0"/>
    </xf>
    <xf numFmtId="217" fontId="57" fillId="27" borderId="26">
      <protection locked="0"/>
    </xf>
    <xf numFmtId="220" fontId="57" fillId="47" borderId="26">
      <alignment horizontal="right"/>
      <protection locked="0"/>
    </xf>
    <xf numFmtId="221" fontId="57" fillId="47" borderId="26">
      <alignment horizontal="right"/>
      <protection locked="0"/>
    </xf>
    <xf numFmtId="42" fontId="109" fillId="0" borderId="0" applyNumberFormat="0" applyFill="0" applyBorder="0" applyAlignment="0"/>
    <xf numFmtId="0" fontId="57" fillId="34" borderId="26">
      <alignment horizontal="left"/>
      <protection locked="0"/>
    </xf>
    <xf numFmtId="49" fontId="57" fillId="33" borderId="26">
      <alignment horizontal="left" vertical="top" wrapText="1"/>
      <protection locked="0"/>
    </xf>
    <xf numFmtId="222" fontId="57" fillId="27" borderId="26">
      <protection locked="0"/>
    </xf>
    <xf numFmtId="225" fontId="57" fillId="27" borderId="26">
      <protection locked="0"/>
    </xf>
    <xf numFmtId="224" fontId="57" fillId="27" borderId="26">
      <protection locked="0"/>
    </xf>
    <xf numFmtId="49" fontId="57" fillId="33" borderId="26">
      <alignment horizontal="left"/>
      <protection locked="0"/>
    </xf>
    <xf numFmtId="237" fontId="57" fillId="27" borderId="26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7" applyNumberFormat="0" applyFont="0" applyFill="0" applyAlignment="0" applyProtection="0"/>
    <xf numFmtId="44" fontId="117" fillId="0" borderId="0" applyFill="0" applyBorder="0" applyAlignment="0" applyProtection="0"/>
    <xf numFmtId="3" fontId="31" fillId="0" borderId="20" applyNumberFormat="0" applyBorder="0"/>
    <xf numFmtId="3" fontId="31" fillId="0" borderId="20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8" fillId="18" borderId="8" applyNumberFormat="0" applyAlignment="0" applyProtection="0"/>
    <xf numFmtId="0" fontId="128" fillId="18" borderId="8" applyNumberFormat="0" applyAlignment="0" applyProtection="0"/>
    <xf numFmtId="0" fontId="127" fillId="18" borderId="8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3">
      <alignment horizontal="right" wrapText="1"/>
    </xf>
    <xf numFmtId="185" fontId="136" fillId="0" borderId="13">
      <alignment horizontal="right"/>
    </xf>
    <xf numFmtId="185" fontId="137" fillId="0" borderId="28">
      <alignment horizontal="right" wrapText="1"/>
    </xf>
    <xf numFmtId="185" fontId="137" fillId="0" borderId="28">
      <alignment horizontal="right" wrapText="1"/>
    </xf>
    <xf numFmtId="193" fontId="47" fillId="0" borderId="13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3">
      <alignment horizontal="left"/>
    </xf>
    <xf numFmtId="193" fontId="47" fillId="0" borderId="13">
      <alignment horizontal="left"/>
    </xf>
    <xf numFmtId="193" fontId="140" fillId="0" borderId="28">
      <alignment horizontal="left"/>
    </xf>
    <xf numFmtId="193" fontId="140" fillId="0" borderId="28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3">
      <alignment horizontal="center"/>
    </xf>
    <xf numFmtId="193" fontId="144" fillId="0" borderId="13">
      <alignment horizontal="center"/>
    </xf>
    <xf numFmtId="193" fontId="145" fillId="0" borderId="28">
      <alignment horizontal="center"/>
    </xf>
    <xf numFmtId="193" fontId="145" fillId="0" borderId="28">
      <alignment horizontal="center"/>
    </xf>
    <xf numFmtId="41" fontId="36" fillId="0" borderId="13" applyFill="0" applyBorder="0" applyProtection="0">
      <alignment horizontal="right" vertical="top"/>
    </xf>
    <xf numFmtId="41" fontId="36" fillId="0" borderId="28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4">
      <alignment horizontal="center"/>
    </xf>
    <xf numFmtId="0" fontId="17" fillId="0" borderId="0" applyFont="0" applyFill="0" applyBorder="0" applyAlignment="0" applyProtection="0"/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4">
      <alignment horizontal="right" vertical="center"/>
    </xf>
    <xf numFmtId="1" fontId="26" fillId="37" borderId="14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4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29" applyNumberFormat="0" applyAlignment="0" applyProtection="0">
      <alignment horizontal="left" vertical="center"/>
    </xf>
    <xf numFmtId="0" fontId="88" fillId="0" borderId="30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8" fillId="0" borderId="0">
      <alignment horizontal="left"/>
    </xf>
    <xf numFmtId="0" fontId="169" fillId="0" borderId="32">
      <alignment horizontal="left" vertical="top"/>
    </xf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1" fillId="0" borderId="0">
      <alignment horizontal="left"/>
    </xf>
    <xf numFmtId="0" fontId="172" fillId="0" borderId="32">
      <alignment horizontal="left" vertical="top"/>
    </xf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8" applyNumberFormat="0" applyAlignment="0" applyProtection="0"/>
    <xf numFmtId="213" fontId="188" fillId="12" borderId="0"/>
    <xf numFmtId="10" fontId="31" fillId="54" borderId="14" applyNumberFormat="0" applyBorder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166" fontId="189" fillId="56" borderId="0"/>
    <xf numFmtId="0" fontId="190" fillId="0" borderId="35"/>
    <xf numFmtId="9" fontId="191" fillId="0" borderId="35" applyFill="0" applyAlignment="0" applyProtection="0"/>
    <xf numFmtId="0" fontId="192" fillId="0" borderId="35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6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2" applyNumberFormat="0" applyFill="0" applyAlignment="0" applyProtection="0"/>
    <xf numFmtId="0" fontId="200" fillId="40" borderId="21" applyNumberFormat="0" applyAlignment="0" applyProtection="0"/>
    <xf numFmtId="1" fontId="201" fillId="1" borderId="37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8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6">
      <alignment horizontal="center"/>
    </xf>
    <xf numFmtId="0" fontId="59" fillId="0" borderId="0">
      <alignment horizontal="left"/>
    </xf>
    <xf numFmtId="324" fontId="197" fillId="0" borderId="36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8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39"/>
    <xf numFmtId="0" fontId="17" fillId="0" borderId="39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3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43" borderId="23" applyNumberFormat="0" applyFont="0" applyAlignment="0" applyProtection="0"/>
    <xf numFmtId="1" fontId="152" fillId="0" borderId="14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4">
      <alignment horizontal="center"/>
    </xf>
    <xf numFmtId="1" fontId="152" fillId="0" borderId="14">
      <alignment horizontal="center"/>
    </xf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0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1" applyNumberFormat="0" applyFill="0" applyAlignment="0" applyProtection="0"/>
    <xf numFmtId="0" fontId="2" fillId="0" borderId="0" applyAlignment="0" applyProtection="0"/>
    <xf numFmtId="0" fontId="233" fillId="0" borderId="42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5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1" applyNumberFormat="0" applyFill="0" applyAlignment="0" applyProtection="0"/>
    <xf numFmtId="0" fontId="170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81" fillId="40" borderId="21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79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7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5" xfId="0" applyNumberFormat="1" applyFont="1" applyFill="1" applyBorder="1" applyAlignment="1">
      <alignment vertical="center"/>
    </xf>
    <xf numFmtId="164" fontId="8" fillId="7" borderId="30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14" fillId="7" borderId="2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7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9" fontId="10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7" borderId="46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7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17" fontId="7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F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246" max="246" width="32.28515625" bestFit="1" customWidth="1"/>
    <col min="247" max="258" width="11.42578125" customWidth="1"/>
    <col min="502" max="502" width="32.28515625" bestFit="1" customWidth="1"/>
    <col min="503" max="514" width="11.42578125" customWidth="1"/>
    <col min="758" max="758" width="32.28515625" bestFit="1" customWidth="1"/>
    <col min="759" max="770" width="11.42578125" customWidth="1"/>
    <col min="1014" max="1014" width="32.28515625" bestFit="1" customWidth="1"/>
    <col min="1015" max="1026" width="11.42578125" customWidth="1"/>
    <col min="1270" max="1270" width="32.28515625" bestFit="1" customWidth="1"/>
    <col min="1271" max="1282" width="11.42578125" customWidth="1"/>
    <col min="1526" max="1526" width="32.28515625" bestFit="1" customWidth="1"/>
    <col min="1527" max="1538" width="11.42578125" customWidth="1"/>
    <col min="1782" max="1782" width="32.28515625" bestFit="1" customWidth="1"/>
    <col min="1783" max="1794" width="11.42578125" customWidth="1"/>
    <col min="2038" max="2038" width="32.28515625" bestFit="1" customWidth="1"/>
    <col min="2039" max="2050" width="11.42578125" customWidth="1"/>
    <col min="2294" max="2294" width="32.28515625" bestFit="1" customWidth="1"/>
    <col min="2295" max="2306" width="11.42578125" customWidth="1"/>
    <col min="2550" max="2550" width="32.28515625" bestFit="1" customWidth="1"/>
    <col min="2551" max="2562" width="11.42578125" customWidth="1"/>
    <col min="2806" max="2806" width="32.28515625" bestFit="1" customWidth="1"/>
    <col min="2807" max="2818" width="11.42578125" customWidth="1"/>
    <col min="3062" max="3062" width="32.28515625" bestFit="1" customWidth="1"/>
    <col min="3063" max="3074" width="11.42578125" customWidth="1"/>
    <col min="3318" max="3318" width="32.28515625" bestFit="1" customWidth="1"/>
    <col min="3319" max="3330" width="11.42578125" customWidth="1"/>
    <col min="3574" max="3574" width="32.28515625" bestFit="1" customWidth="1"/>
    <col min="3575" max="3586" width="11.42578125" customWidth="1"/>
    <col min="3830" max="3830" width="32.28515625" bestFit="1" customWidth="1"/>
    <col min="3831" max="3842" width="11.42578125" customWidth="1"/>
    <col min="4086" max="4086" width="32.28515625" bestFit="1" customWidth="1"/>
    <col min="4087" max="4098" width="11.42578125" customWidth="1"/>
    <col min="4342" max="4342" width="32.28515625" bestFit="1" customWidth="1"/>
    <col min="4343" max="4354" width="11.42578125" customWidth="1"/>
    <col min="4598" max="4598" width="32.28515625" bestFit="1" customWidth="1"/>
    <col min="4599" max="4610" width="11.42578125" customWidth="1"/>
    <col min="4854" max="4854" width="32.28515625" bestFit="1" customWidth="1"/>
    <col min="4855" max="4866" width="11.42578125" customWidth="1"/>
    <col min="5110" max="5110" width="32.28515625" bestFit="1" customWidth="1"/>
    <col min="5111" max="5122" width="11.42578125" customWidth="1"/>
    <col min="5366" max="5366" width="32.28515625" bestFit="1" customWidth="1"/>
    <col min="5367" max="5378" width="11.42578125" customWidth="1"/>
    <col min="5622" max="5622" width="32.28515625" bestFit="1" customWidth="1"/>
    <col min="5623" max="5634" width="11.42578125" customWidth="1"/>
    <col min="5878" max="5878" width="32.28515625" bestFit="1" customWidth="1"/>
    <col min="5879" max="5890" width="11.42578125" customWidth="1"/>
    <col min="6134" max="6134" width="32.28515625" bestFit="1" customWidth="1"/>
    <col min="6135" max="6146" width="11.42578125" customWidth="1"/>
    <col min="6390" max="6390" width="32.28515625" bestFit="1" customWidth="1"/>
    <col min="6391" max="6402" width="11.42578125" customWidth="1"/>
    <col min="6646" max="6646" width="32.28515625" bestFit="1" customWidth="1"/>
    <col min="6647" max="6658" width="11.42578125" customWidth="1"/>
    <col min="6902" max="6902" width="32.28515625" bestFit="1" customWidth="1"/>
    <col min="6903" max="6914" width="11.42578125" customWidth="1"/>
    <col min="7158" max="7158" width="32.28515625" bestFit="1" customWidth="1"/>
    <col min="7159" max="7170" width="11.42578125" customWidth="1"/>
    <col min="7414" max="7414" width="32.28515625" bestFit="1" customWidth="1"/>
    <col min="7415" max="7426" width="11.42578125" customWidth="1"/>
    <col min="7670" max="7670" width="32.28515625" bestFit="1" customWidth="1"/>
    <col min="7671" max="7682" width="11.42578125" customWidth="1"/>
    <col min="7926" max="7926" width="32.28515625" bestFit="1" customWidth="1"/>
    <col min="7927" max="7938" width="11.42578125" customWidth="1"/>
    <col min="8182" max="8182" width="32.28515625" bestFit="1" customWidth="1"/>
    <col min="8183" max="8194" width="11.42578125" customWidth="1"/>
    <col min="8438" max="8438" width="32.28515625" bestFit="1" customWidth="1"/>
    <col min="8439" max="8450" width="11.42578125" customWidth="1"/>
    <col min="8694" max="8694" width="32.28515625" bestFit="1" customWidth="1"/>
    <col min="8695" max="8706" width="11.42578125" customWidth="1"/>
    <col min="8950" max="8950" width="32.28515625" bestFit="1" customWidth="1"/>
    <col min="8951" max="8962" width="11.42578125" customWidth="1"/>
    <col min="9206" max="9206" width="32.28515625" bestFit="1" customWidth="1"/>
    <col min="9207" max="9218" width="11.42578125" customWidth="1"/>
    <col min="9462" max="9462" width="32.28515625" bestFit="1" customWidth="1"/>
    <col min="9463" max="9474" width="11.42578125" customWidth="1"/>
    <col min="9718" max="9718" width="32.28515625" bestFit="1" customWidth="1"/>
    <col min="9719" max="9730" width="11.42578125" customWidth="1"/>
    <col min="9974" max="9974" width="32.28515625" bestFit="1" customWidth="1"/>
    <col min="9975" max="9986" width="11.42578125" customWidth="1"/>
    <col min="10230" max="10230" width="32.28515625" bestFit="1" customWidth="1"/>
    <col min="10231" max="10242" width="11.42578125" customWidth="1"/>
    <col min="10486" max="10486" width="32.28515625" bestFit="1" customWidth="1"/>
    <col min="10487" max="10498" width="11.42578125" customWidth="1"/>
    <col min="10742" max="10742" width="32.28515625" bestFit="1" customWidth="1"/>
    <col min="10743" max="10754" width="11.42578125" customWidth="1"/>
    <col min="10998" max="10998" width="32.28515625" bestFit="1" customWidth="1"/>
    <col min="10999" max="11010" width="11.42578125" customWidth="1"/>
    <col min="11254" max="11254" width="32.28515625" bestFit="1" customWidth="1"/>
    <col min="11255" max="11266" width="11.42578125" customWidth="1"/>
    <col min="11510" max="11510" width="32.28515625" bestFit="1" customWidth="1"/>
    <col min="11511" max="11522" width="11.42578125" customWidth="1"/>
    <col min="11766" max="11766" width="32.28515625" bestFit="1" customWidth="1"/>
    <col min="11767" max="11778" width="11.42578125" customWidth="1"/>
    <col min="12022" max="12022" width="32.28515625" bestFit="1" customWidth="1"/>
    <col min="12023" max="12034" width="11.42578125" customWidth="1"/>
    <col min="12278" max="12278" width="32.28515625" bestFit="1" customWidth="1"/>
    <col min="12279" max="12290" width="11.42578125" customWidth="1"/>
    <col min="12534" max="12534" width="32.28515625" bestFit="1" customWidth="1"/>
    <col min="12535" max="12546" width="11.42578125" customWidth="1"/>
    <col min="12790" max="12790" width="32.28515625" bestFit="1" customWidth="1"/>
    <col min="12791" max="12802" width="11.42578125" customWidth="1"/>
    <col min="13046" max="13046" width="32.28515625" bestFit="1" customWidth="1"/>
    <col min="13047" max="13058" width="11.42578125" customWidth="1"/>
    <col min="13302" max="13302" width="32.28515625" bestFit="1" customWidth="1"/>
    <col min="13303" max="13314" width="11.42578125" customWidth="1"/>
    <col min="13558" max="13558" width="32.28515625" bestFit="1" customWidth="1"/>
    <col min="13559" max="13570" width="11.42578125" customWidth="1"/>
    <col min="13814" max="13814" width="32.28515625" bestFit="1" customWidth="1"/>
    <col min="13815" max="13826" width="11.42578125" customWidth="1"/>
    <col min="14070" max="14070" width="32.28515625" bestFit="1" customWidth="1"/>
    <col min="14071" max="14082" width="11.42578125" customWidth="1"/>
    <col min="14326" max="14326" width="32.28515625" bestFit="1" customWidth="1"/>
    <col min="14327" max="14338" width="11.42578125" customWidth="1"/>
    <col min="14582" max="14582" width="32.28515625" bestFit="1" customWidth="1"/>
    <col min="14583" max="14594" width="11.42578125" customWidth="1"/>
    <col min="14838" max="14838" width="32.28515625" bestFit="1" customWidth="1"/>
    <col min="14839" max="14850" width="11.42578125" customWidth="1"/>
    <col min="15094" max="15094" width="32.28515625" bestFit="1" customWidth="1"/>
    <col min="15095" max="15106" width="11.42578125" customWidth="1"/>
    <col min="15350" max="15350" width="32.28515625" bestFit="1" customWidth="1"/>
    <col min="15351" max="15362" width="11.42578125" customWidth="1"/>
    <col min="15606" max="15606" width="32.28515625" bestFit="1" customWidth="1"/>
    <col min="15607" max="15618" width="11.42578125" customWidth="1"/>
    <col min="15862" max="15862" width="32.28515625" bestFit="1" customWidth="1"/>
    <col min="15863" max="15874" width="11.42578125" customWidth="1"/>
    <col min="16118" max="16118" width="32.28515625" bestFit="1" customWidth="1"/>
    <col min="16119" max="16130" width="11.42578125" customWidth="1"/>
  </cols>
  <sheetData>
    <row r="3" spans="2:6">
      <c r="B3" s="2" t="s">
        <v>38</v>
      </c>
    </row>
    <row r="4" spans="2:6">
      <c r="B4" s="37" t="s">
        <v>25</v>
      </c>
    </row>
    <row r="6" spans="2:6" ht="38.1" customHeight="1">
      <c r="B6" s="47" t="s">
        <v>39</v>
      </c>
      <c r="C6" s="49" t="s">
        <v>3</v>
      </c>
      <c r="D6" s="48" t="s">
        <v>4</v>
      </c>
      <c r="E6" s="48" t="s">
        <v>5</v>
      </c>
      <c r="F6" s="48" t="s">
        <v>6</v>
      </c>
    </row>
    <row r="7" spans="2:6" s="50" customFormat="1">
      <c r="C7" s="52" t="s">
        <v>7</v>
      </c>
      <c r="D7" s="51" t="s">
        <v>7</v>
      </c>
      <c r="E7" s="51" t="s">
        <v>7</v>
      </c>
      <c r="F7" s="51" t="s">
        <v>7</v>
      </c>
    </row>
    <row r="8" spans="2:6">
      <c r="B8" s="68" t="s">
        <v>40</v>
      </c>
      <c r="C8" s="54">
        <v>36165</v>
      </c>
      <c r="D8" s="53">
        <v>44387</v>
      </c>
      <c r="E8" s="53">
        <v>48464</v>
      </c>
      <c r="F8" s="53">
        <v>47474</v>
      </c>
    </row>
    <row r="9" spans="2:6">
      <c r="B9" s="68" t="s">
        <v>41</v>
      </c>
      <c r="C9" s="54">
        <v>141694</v>
      </c>
      <c r="D9" s="53">
        <v>134886</v>
      </c>
      <c r="E9" s="53">
        <v>137733</v>
      </c>
      <c r="F9" s="53">
        <v>151397</v>
      </c>
    </row>
    <row r="10" spans="2:6" ht="20.100000000000001" customHeight="1">
      <c r="B10" s="70" t="s">
        <v>42</v>
      </c>
      <c r="C10" s="55">
        <v>177859</v>
      </c>
      <c r="D10" s="56">
        <v>179273</v>
      </c>
      <c r="E10" s="56">
        <v>186197</v>
      </c>
      <c r="F10" s="56">
        <v>198871</v>
      </c>
    </row>
    <row r="11" spans="2:6">
      <c r="B11" s="68" t="s">
        <v>43</v>
      </c>
      <c r="C11" s="58">
        <v>488801</v>
      </c>
      <c r="D11" s="57">
        <v>478541</v>
      </c>
      <c r="E11" s="57">
        <v>454590.73499999999</v>
      </c>
      <c r="F11" s="57">
        <v>433699</v>
      </c>
    </row>
    <row r="12" spans="2:6">
      <c r="B12" s="68" t="s">
        <v>44</v>
      </c>
      <c r="C12" s="58">
        <v>347922</v>
      </c>
      <c r="D12" s="57">
        <v>334222</v>
      </c>
      <c r="E12" s="57">
        <v>324636.46799999999</v>
      </c>
      <c r="F12" s="57">
        <v>294248</v>
      </c>
    </row>
    <row r="13" spans="2:6" ht="20.100000000000001" customHeight="1">
      <c r="B13" s="70" t="s">
        <v>45</v>
      </c>
      <c r="C13" s="55">
        <v>836723</v>
      </c>
      <c r="D13" s="56">
        <v>812763</v>
      </c>
      <c r="E13" s="56">
        <v>779227.20299999998</v>
      </c>
      <c r="F13" s="56">
        <v>727947</v>
      </c>
    </row>
    <row r="14" spans="2:6" ht="20.100000000000001" customHeight="1">
      <c r="B14" s="70" t="s">
        <v>46</v>
      </c>
      <c r="C14" s="55">
        <v>1014582</v>
      </c>
      <c r="D14" s="44">
        <v>992036</v>
      </c>
      <c r="E14" s="44">
        <v>965424.20299999998</v>
      </c>
      <c r="F14" s="44">
        <v>926818</v>
      </c>
    </row>
    <row r="15" spans="2:6" s="1" customFormat="1" ht="9.9499999999999993" customHeight="1">
      <c r="B15" s="28"/>
      <c r="C15" s="59"/>
      <c r="D15" s="59"/>
      <c r="E15" s="59"/>
      <c r="F15" s="59"/>
    </row>
    <row r="16" spans="2:6">
      <c r="B16" s="68" t="s">
        <v>47</v>
      </c>
      <c r="C16" s="54">
        <v>38098</v>
      </c>
      <c r="D16" s="53">
        <v>37961</v>
      </c>
      <c r="E16" s="53">
        <v>36005.949999999997</v>
      </c>
      <c r="F16" s="53">
        <v>36466</v>
      </c>
    </row>
    <row r="17" spans="2:6">
      <c r="B17" s="68" t="s">
        <v>48</v>
      </c>
      <c r="C17" s="54"/>
      <c r="D17" s="53"/>
      <c r="E17" s="53"/>
      <c r="F17" s="53"/>
    </row>
    <row r="18" spans="2:6">
      <c r="B18" s="68" t="s">
        <v>49</v>
      </c>
      <c r="C18" s="17">
        <v>87503</v>
      </c>
      <c r="D18" s="33">
        <v>83754</v>
      </c>
      <c r="E18" s="33">
        <v>73378.05</v>
      </c>
      <c r="F18" s="33">
        <v>64202</v>
      </c>
    </row>
    <row r="19" spans="2:6">
      <c r="B19" s="70" t="s">
        <v>50</v>
      </c>
      <c r="C19" s="60">
        <v>125601</v>
      </c>
      <c r="D19" s="61">
        <v>121715</v>
      </c>
      <c r="E19" s="61">
        <v>109384</v>
      </c>
      <c r="F19" s="61">
        <v>100668</v>
      </c>
    </row>
    <row r="20" spans="2:6">
      <c r="B20" s="68" t="s">
        <v>51</v>
      </c>
      <c r="C20" s="54">
        <v>128017</v>
      </c>
      <c r="D20" s="62">
        <v>121840</v>
      </c>
      <c r="E20" s="53">
        <v>126034.4</v>
      </c>
      <c r="F20" s="53">
        <v>133956</v>
      </c>
    </row>
    <row r="21" spans="2:6">
      <c r="B21" s="68" t="s">
        <v>48</v>
      </c>
      <c r="C21" s="54"/>
      <c r="D21" s="62"/>
      <c r="E21" s="53"/>
      <c r="F21" s="53"/>
    </row>
    <row r="22" spans="2:6" ht="20.100000000000001" customHeight="1">
      <c r="B22" s="68" t="s">
        <v>52</v>
      </c>
      <c r="C22" s="17">
        <v>94990</v>
      </c>
      <c r="D22" s="33">
        <v>93753</v>
      </c>
      <c r="E22" s="33">
        <v>91008.6</v>
      </c>
      <c r="F22" s="33">
        <v>55113</v>
      </c>
    </row>
    <row r="23" spans="2:6" s="1" customFormat="1" ht="9.9499999999999993" customHeight="1">
      <c r="B23" s="70" t="s">
        <v>53</v>
      </c>
      <c r="C23" s="60">
        <v>223007</v>
      </c>
      <c r="D23" s="63">
        <v>215593</v>
      </c>
      <c r="E23" s="63">
        <v>217043</v>
      </c>
      <c r="F23" s="63">
        <v>189069</v>
      </c>
    </row>
    <row r="24" spans="2:6">
      <c r="B24" s="70" t="s">
        <v>54</v>
      </c>
      <c r="C24" s="55">
        <v>348608</v>
      </c>
      <c r="D24" s="44">
        <v>337308</v>
      </c>
      <c r="E24" s="44">
        <v>326427</v>
      </c>
      <c r="F24" s="44">
        <v>289737</v>
      </c>
    </row>
    <row r="25" spans="2:6">
      <c r="B25" s="28"/>
      <c r="C25" s="59"/>
      <c r="D25" s="59"/>
      <c r="E25" s="59"/>
      <c r="F25" s="59"/>
    </row>
    <row r="26" spans="2:6" ht="20.100000000000001" customHeight="1">
      <c r="B26" s="68" t="s">
        <v>55</v>
      </c>
      <c r="C26" s="17">
        <v>655982</v>
      </c>
      <c r="D26" s="33">
        <v>645176</v>
      </c>
      <c r="E26" s="33">
        <v>629710</v>
      </c>
      <c r="F26" s="33">
        <v>628341</v>
      </c>
    </row>
    <row r="27" spans="2:6" ht="20.100000000000001" customHeight="1">
      <c r="B27" s="68" t="s">
        <v>56</v>
      </c>
      <c r="C27" s="17">
        <v>9992</v>
      </c>
      <c r="D27" s="33">
        <v>9552</v>
      </c>
      <c r="E27" s="33">
        <v>9287</v>
      </c>
      <c r="F27" s="33">
        <v>8740</v>
      </c>
    </row>
    <row r="28" spans="2:6">
      <c r="B28" s="70" t="s">
        <v>57</v>
      </c>
      <c r="C28" s="55">
        <v>665974</v>
      </c>
      <c r="D28" s="64">
        <v>654728</v>
      </c>
      <c r="E28" s="64">
        <v>638997</v>
      </c>
      <c r="F28" s="64">
        <v>637081</v>
      </c>
    </row>
    <row r="29" spans="2:6">
      <c r="B29" s="70" t="s">
        <v>58</v>
      </c>
      <c r="C29" s="55">
        <v>1014582</v>
      </c>
      <c r="D29" s="44">
        <v>992036</v>
      </c>
      <c r="E29" s="44">
        <v>965424</v>
      </c>
      <c r="F29" s="44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G31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6" customWidth="1"/>
    <col min="2" max="2" width="34.42578125" customWidth="1"/>
    <col min="3" max="241" width="11.42578125" style="36"/>
    <col min="242" max="242" width="5.28515625" style="36" customWidth="1"/>
    <col min="243" max="243" width="34.42578125" style="36" customWidth="1"/>
    <col min="244" max="258" width="11.42578125" style="36" customWidth="1"/>
    <col min="259" max="497" width="11.42578125" style="36"/>
    <col min="498" max="498" width="5.28515625" style="36" customWidth="1"/>
    <col min="499" max="499" width="34.42578125" style="36" customWidth="1"/>
    <col min="500" max="514" width="11.42578125" style="36" customWidth="1"/>
    <col min="515" max="753" width="11.42578125" style="36"/>
    <col min="754" max="754" width="5.28515625" style="36" customWidth="1"/>
    <col min="755" max="755" width="34.42578125" style="36" customWidth="1"/>
    <col min="756" max="770" width="11.42578125" style="36" customWidth="1"/>
    <col min="771" max="1009" width="11.42578125" style="36"/>
    <col min="1010" max="1010" width="5.28515625" style="36" customWidth="1"/>
    <col min="1011" max="1011" width="34.42578125" style="36" customWidth="1"/>
    <col min="1012" max="1026" width="11.42578125" style="36" customWidth="1"/>
    <col min="1027" max="1265" width="11.42578125" style="36"/>
    <col min="1266" max="1266" width="5.28515625" style="36" customWidth="1"/>
    <col min="1267" max="1267" width="34.42578125" style="36" customWidth="1"/>
    <col min="1268" max="1282" width="11.42578125" style="36" customWidth="1"/>
    <col min="1283" max="1521" width="11.42578125" style="36"/>
    <col min="1522" max="1522" width="5.28515625" style="36" customWidth="1"/>
    <col min="1523" max="1523" width="34.42578125" style="36" customWidth="1"/>
    <col min="1524" max="1538" width="11.42578125" style="36" customWidth="1"/>
    <col min="1539" max="1777" width="11.42578125" style="36"/>
    <col min="1778" max="1778" width="5.28515625" style="36" customWidth="1"/>
    <col min="1779" max="1779" width="34.42578125" style="36" customWidth="1"/>
    <col min="1780" max="1794" width="11.42578125" style="36" customWidth="1"/>
    <col min="1795" max="2033" width="11.42578125" style="36"/>
    <col min="2034" max="2034" width="5.28515625" style="36" customWidth="1"/>
    <col min="2035" max="2035" width="34.42578125" style="36" customWidth="1"/>
    <col min="2036" max="2050" width="11.42578125" style="36" customWidth="1"/>
    <col min="2051" max="2289" width="11.42578125" style="36"/>
    <col min="2290" max="2290" width="5.28515625" style="36" customWidth="1"/>
    <col min="2291" max="2291" width="34.42578125" style="36" customWidth="1"/>
    <col min="2292" max="2306" width="11.42578125" style="36" customWidth="1"/>
    <col min="2307" max="2545" width="11.42578125" style="36"/>
    <col min="2546" max="2546" width="5.28515625" style="36" customWidth="1"/>
    <col min="2547" max="2547" width="34.42578125" style="36" customWidth="1"/>
    <col min="2548" max="2562" width="11.42578125" style="36" customWidth="1"/>
    <col min="2563" max="2801" width="11.42578125" style="36"/>
    <col min="2802" max="2802" width="5.28515625" style="36" customWidth="1"/>
    <col min="2803" max="2803" width="34.42578125" style="36" customWidth="1"/>
    <col min="2804" max="2818" width="11.42578125" style="36" customWidth="1"/>
    <col min="2819" max="3057" width="11.42578125" style="36"/>
    <col min="3058" max="3058" width="5.28515625" style="36" customWidth="1"/>
    <col min="3059" max="3059" width="34.42578125" style="36" customWidth="1"/>
    <col min="3060" max="3074" width="11.42578125" style="36" customWidth="1"/>
    <col min="3075" max="3313" width="11.42578125" style="36"/>
    <col min="3314" max="3314" width="5.28515625" style="36" customWidth="1"/>
    <col min="3315" max="3315" width="34.42578125" style="36" customWidth="1"/>
    <col min="3316" max="3330" width="11.42578125" style="36" customWidth="1"/>
    <col min="3331" max="3569" width="11.42578125" style="36"/>
    <col min="3570" max="3570" width="5.28515625" style="36" customWidth="1"/>
    <col min="3571" max="3571" width="34.42578125" style="36" customWidth="1"/>
    <col min="3572" max="3586" width="11.42578125" style="36" customWidth="1"/>
    <col min="3587" max="3825" width="11.42578125" style="36"/>
    <col min="3826" max="3826" width="5.28515625" style="36" customWidth="1"/>
    <col min="3827" max="3827" width="34.42578125" style="36" customWidth="1"/>
    <col min="3828" max="3842" width="11.42578125" style="36" customWidth="1"/>
    <col min="3843" max="4081" width="11.42578125" style="36"/>
    <col min="4082" max="4082" width="5.28515625" style="36" customWidth="1"/>
    <col min="4083" max="4083" width="34.42578125" style="36" customWidth="1"/>
    <col min="4084" max="4098" width="11.42578125" style="36" customWidth="1"/>
    <col min="4099" max="4337" width="11.42578125" style="36"/>
    <col min="4338" max="4338" width="5.28515625" style="36" customWidth="1"/>
    <col min="4339" max="4339" width="34.42578125" style="36" customWidth="1"/>
    <col min="4340" max="4354" width="11.42578125" style="36" customWidth="1"/>
    <col min="4355" max="4593" width="11.42578125" style="36"/>
    <col min="4594" max="4594" width="5.28515625" style="36" customWidth="1"/>
    <col min="4595" max="4595" width="34.42578125" style="36" customWidth="1"/>
    <col min="4596" max="4610" width="11.42578125" style="36" customWidth="1"/>
    <col min="4611" max="4849" width="11.42578125" style="36"/>
    <col min="4850" max="4850" width="5.28515625" style="36" customWidth="1"/>
    <col min="4851" max="4851" width="34.42578125" style="36" customWidth="1"/>
    <col min="4852" max="4866" width="11.42578125" style="36" customWidth="1"/>
    <col min="4867" max="5105" width="11.42578125" style="36"/>
    <col min="5106" max="5106" width="5.28515625" style="36" customWidth="1"/>
    <col min="5107" max="5107" width="34.42578125" style="36" customWidth="1"/>
    <col min="5108" max="5122" width="11.42578125" style="36" customWidth="1"/>
    <col min="5123" max="5361" width="11.42578125" style="36"/>
    <col min="5362" max="5362" width="5.28515625" style="36" customWidth="1"/>
    <col min="5363" max="5363" width="34.42578125" style="36" customWidth="1"/>
    <col min="5364" max="5378" width="11.42578125" style="36" customWidth="1"/>
    <col min="5379" max="5617" width="11.42578125" style="36"/>
    <col min="5618" max="5618" width="5.28515625" style="36" customWidth="1"/>
    <col min="5619" max="5619" width="34.42578125" style="36" customWidth="1"/>
    <col min="5620" max="5634" width="11.42578125" style="36" customWidth="1"/>
    <col min="5635" max="5873" width="11.42578125" style="36"/>
    <col min="5874" max="5874" width="5.28515625" style="36" customWidth="1"/>
    <col min="5875" max="5875" width="34.42578125" style="36" customWidth="1"/>
    <col min="5876" max="5890" width="11.42578125" style="36" customWidth="1"/>
    <col min="5891" max="6129" width="11.42578125" style="36"/>
    <col min="6130" max="6130" width="5.28515625" style="36" customWidth="1"/>
    <col min="6131" max="6131" width="34.42578125" style="36" customWidth="1"/>
    <col min="6132" max="6146" width="11.42578125" style="36" customWidth="1"/>
    <col min="6147" max="6385" width="11.42578125" style="36"/>
    <col min="6386" max="6386" width="5.28515625" style="36" customWidth="1"/>
    <col min="6387" max="6387" width="34.42578125" style="36" customWidth="1"/>
    <col min="6388" max="6402" width="11.42578125" style="36" customWidth="1"/>
    <col min="6403" max="6641" width="11.42578125" style="36"/>
    <col min="6642" max="6642" width="5.28515625" style="36" customWidth="1"/>
    <col min="6643" max="6643" width="34.42578125" style="36" customWidth="1"/>
    <col min="6644" max="6658" width="11.42578125" style="36" customWidth="1"/>
    <col min="6659" max="6897" width="11.42578125" style="36"/>
    <col min="6898" max="6898" width="5.28515625" style="36" customWidth="1"/>
    <col min="6899" max="6899" width="34.42578125" style="36" customWidth="1"/>
    <col min="6900" max="6914" width="11.42578125" style="36" customWidth="1"/>
    <col min="6915" max="7153" width="11.42578125" style="36"/>
    <col min="7154" max="7154" width="5.28515625" style="36" customWidth="1"/>
    <col min="7155" max="7155" width="34.42578125" style="36" customWidth="1"/>
    <col min="7156" max="7170" width="11.42578125" style="36" customWidth="1"/>
    <col min="7171" max="7409" width="11.42578125" style="36"/>
    <col min="7410" max="7410" width="5.28515625" style="36" customWidth="1"/>
    <col min="7411" max="7411" width="34.42578125" style="36" customWidth="1"/>
    <col min="7412" max="7426" width="11.42578125" style="36" customWidth="1"/>
    <col min="7427" max="7665" width="11.42578125" style="36"/>
    <col min="7666" max="7666" width="5.28515625" style="36" customWidth="1"/>
    <col min="7667" max="7667" width="34.42578125" style="36" customWidth="1"/>
    <col min="7668" max="7682" width="11.42578125" style="36" customWidth="1"/>
    <col min="7683" max="7921" width="11.42578125" style="36"/>
    <col min="7922" max="7922" width="5.28515625" style="36" customWidth="1"/>
    <col min="7923" max="7923" width="34.42578125" style="36" customWidth="1"/>
    <col min="7924" max="7938" width="11.42578125" style="36" customWidth="1"/>
    <col min="7939" max="8177" width="11.42578125" style="36"/>
    <col min="8178" max="8178" width="5.28515625" style="36" customWidth="1"/>
    <col min="8179" max="8179" width="34.42578125" style="36" customWidth="1"/>
    <col min="8180" max="8194" width="11.42578125" style="36" customWidth="1"/>
    <col min="8195" max="8433" width="11.42578125" style="36"/>
    <col min="8434" max="8434" width="5.28515625" style="36" customWidth="1"/>
    <col min="8435" max="8435" width="34.42578125" style="36" customWidth="1"/>
    <col min="8436" max="8450" width="11.42578125" style="36" customWidth="1"/>
    <col min="8451" max="8689" width="11.42578125" style="36"/>
    <col min="8690" max="8690" width="5.28515625" style="36" customWidth="1"/>
    <col min="8691" max="8691" width="34.42578125" style="36" customWidth="1"/>
    <col min="8692" max="8706" width="11.42578125" style="36" customWidth="1"/>
    <col min="8707" max="8945" width="11.42578125" style="36"/>
    <col min="8946" max="8946" width="5.28515625" style="36" customWidth="1"/>
    <col min="8947" max="8947" width="34.42578125" style="36" customWidth="1"/>
    <col min="8948" max="8962" width="11.42578125" style="36" customWidth="1"/>
    <col min="8963" max="9201" width="11.42578125" style="36"/>
    <col min="9202" max="9202" width="5.28515625" style="36" customWidth="1"/>
    <col min="9203" max="9203" width="34.42578125" style="36" customWidth="1"/>
    <col min="9204" max="9218" width="11.42578125" style="36" customWidth="1"/>
    <col min="9219" max="9457" width="11.42578125" style="36"/>
    <col min="9458" max="9458" width="5.28515625" style="36" customWidth="1"/>
    <col min="9459" max="9459" width="34.42578125" style="36" customWidth="1"/>
    <col min="9460" max="9474" width="11.42578125" style="36" customWidth="1"/>
    <col min="9475" max="9713" width="11.42578125" style="36"/>
    <col min="9714" max="9714" width="5.28515625" style="36" customWidth="1"/>
    <col min="9715" max="9715" width="34.42578125" style="36" customWidth="1"/>
    <col min="9716" max="9730" width="11.42578125" style="36" customWidth="1"/>
    <col min="9731" max="9969" width="11.42578125" style="36"/>
    <col min="9970" max="9970" width="5.28515625" style="36" customWidth="1"/>
    <col min="9971" max="9971" width="34.42578125" style="36" customWidth="1"/>
    <col min="9972" max="9986" width="11.42578125" style="36" customWidth="1"/>
    <col min="9987" max="10225" width="11.42578125" style="36"/>
    <col min="10226" max="10226" width="5.28515625" style="36" customWidth="1"/>
    <col min="10227" max="10227" width="34.42578125" style="36" customWidth="1"/>
    <col min="10228" max="10242" width="11.42578125" style="36" customWidth="1"/>
    <col min="10243" max="10481" width="11.42578125" style="36"/>
    <col min="10482" max="10482" width="5.28515625" style="36" customWidth="1"/>
    <col min="10483" max="10483" width="34.42578125" style="36" customWidth="1"/>
    <col min="10484" max="10498" width="11.42578125" style="36" customWidth="1"/>
    <col min="10499" max="10737" width="11.42578125" style="36"/>
    <col min="10738" max="10738" width="5.28515625" style="36" customWidth="1"/>
    <col min="10739" max="10739" width="34.42578125" style="36" customWidth="1"/>
    <col min="10740" max="10754" width="11.42578125" style="36" customWidth="1"/>
    <col min="10755" max="10993" width="11.42578125" style="36"/>
    <col min="10994" max="10994" width="5.28515625" style="36" customWidth="1"/>
    <col min="10995" max="10995" width="34.42578125" style="36" customWidth="1"/>
    <col min="10996" max="11010" width="11.42578125" style="36" customWidth="1"/>
    <col min="11011" max="11249" width="11.42578125" style="36"/>
    <col min="11250" max="11250" width="5.28515625" style="36" customWidth="1"/>
    <col min="11251" max="11251" width="34.42578125" style="36" customWidth="1"/>
    <col min="11252" max="11266" width="11.42578125" style="36" customWidth="1"/>
    <col min="11267" max="11505" width="11.42578125" style="36"/>
    <col min="11506" max="11506" width="5.28515625" style="36" customWidth="1"/>
    <col min="11507" max="11507" width="34.42578125" style="36" customWidth="1"/>
    <col min="11508" max="11522" width="11.42578125" style="36" customWidth="1"/>
    <col min="11523" max="11761" width="11.42578125" style="36"/>
    <col min="11762" max="11762" width="5.28515625" style="36" customWidth="1"/>
    <col min="11763" max="11763" width="34.42578125" style="36" customWidth="1"/>
    <col min="11764" max="11778" width="11.42578125" style="36" customWidth="1"/>
    <col min="11779" max="12017" width="11.42578125" style="36"/>
    <col min="12018" max="12018" width="5.28515625" style="36" customWidth="1"/>
    <col min="12019" max="12019" width="34.42578125" style="36" customWidth="1"/>
    <col min="12020" max="12034" width="11.42578125" style="36" customWidth="1"/>
    <col min="12035" max="12273" width="11.42578125" style="36"/>
    <col min="12274" max="12274" width="5.28515625" style="36" customWidth="1"/>
    <col min="12275" max="12275" width="34.42578125" style="36" customWidth="1"/>
    <col min="12276" max="12290" width="11.42578125" style="36" customWidth="1"/>
    <col min="12291" max="12529" width="11.42578125" style="36"/>
    <col min="12530" max="12530" width="5.28515625" style="36" customWidth="1"/>
    <col min="12531" max="12531" width="34.42578125" style="36" customWidth="1"/>
    <col min="12532" max="12546" width="11.42578125" style="36" customWidth="1"/>
    <col min="12547" max="12785" width="11.42578125" style="36"/>
    <col min="12786" max="12786" width="5.28515625" style="36" customWidth="1"/>
    <col min="12787" max="12787" width="34.42578125" style="36" customWidth="1"/>
    <col min="12788" max="12802" width="11.42578125" style="36" customWidth="1"/>
    <col min="12803" max="13041" width="11.42578125" style="36"/>
    <col min="13042" max="13042" width="5.28515625" style="36" customWidth="1"/>
    <col min="13043" max="13043" width="34.42578125" style="36" customWidth="1"/>
    <col min="13044" max="13058" width="11.42578125" style="36" customWidth="1"/>
    <col min="13059" max="13297" width="11.42578125" style="36"/>
    <col min="13298" max="13298" width="5.28515625" style="36" customWidth="1"/>
    <col min="13299" max="13299" width="34.42578125" style="36" customWidth="1"/>
    <col min="13300" max="13314" width="11.42578125" style="36" customWidth="1"/>
    <col min="13315" max="13553" width="11.42578125" style="36"/>
    <col min="13554" max="13554" width="5.28515625" style="36" customWidth="1"/>
    <col min="13555" max="13555" width="34.42578125" style="36" customWidth="1"/>
    <col min="13556" max="13570" width="11.42578125" style="36" customWidth="1"/>
    <col min="13571" max="13809" width="11.42578125" style="36"/>
    <col min="13810" max="13810" width="5.28515625" style="36" customWidth="1"/>
    <col min="13811" max="13811" width="34.42578125" style="36" customWidth="1"/>
    <col min="13812" max="13826" width="11.42578125" style="36" customWidth="1"/>
    <col min="13827" max="14065" width="11.42578125" style="36"/>
    <col min="14066" max="14066" width="5.28515625" style="36" customWidth="1"/>
    <col min="14067" max="14067" width="34.42578125" style="36" customWidth="1"/>
    <col min="14068" max="14082" width="11.42578125" style="36" customWidth="1"/>
    <col min="14083" max="14321" width="11.42578125" style="36"/>
    <col min="14322" max="14322" width="5.28515625" style="36" customWidth="1"/>
    <col min="14323" max="14323" width="34.42578125" style="36" customWidth="1"/>
    <col min="14324" max="14338" width="11.42578125" style="36" customWidth="1"/>
    <col min="14339" max="14577" width="11.42578125" style="36"/>
    <col min="14578" max="14578" width="5.28515625" style="36" customWidth="1"/>
    <col min="14579" max="14579" width="34.42578125" style="36" customWidth="1"/>
    <col min="14580" max="14594" width="11.42578125" style="36" customWidth="1"/>
    <col min="14595" max="14833" width="11.42578125" style="36"/>
    <col min="14834" max="14834" width="5.28515625" style="36" customWidth="1"/>
    <col min="14835" max="14835" width="34.42578125" style="36" customWidth="1"/>
    <col min="14836" max="14850" width="11.42578125" style="36" customWidth="1"/>
    <col min="14851" max="15089" width="11.42578125" style="36"/>
    <col min="15090" max="15090" width="5.28515625" style="36" customWidth="1"/>
    <col min="15091" max="15091" width="34.42578125" style="36" customWidth="1"/>
    <col min="15092" max="15106" width="11.42578125" style="36" customWidth="1"/>
    <col min="15107" max="15345" width="11.42578125" style="36"/>
    <col min="15346" max="15346" width="5.28515625" style="36" customWidth="1"/>
    <col min="15347" max="15347" width="34.42578125" style="36" customWidth="1"/>
    <col min="15348" max="15362" width="11.42578125" style="36" customWidth="1"/>
    <col min="15363" max="15601" width="11.42578125" style="36"/>
    <col min="15602" max="15602" width="5.28515625" style="36" customWidth="1"/>
    <col min="15603" max="15603" width="34.42578125" style="36" customWidth="1"/>
    <col min="15604" max="15618" width="11.42578125" style="36" customWidth="1"/>
    <col min="15619" max="15857" width="11.42578125" style="36"/>
    <col min="15858" max="15858" width="5.28515625" style="36" customWidth="1"/>
    <col min="15859" max="15859" width="34.42578125" style="36" customWidth="1"/>
    <col min="15860" max="15874" width="11.42578125" style="36" customWidth="1"/>
    <col min="15875" max="16113" width="11.42578125" style="36"/>
    <col min="16114" max="16114" width="5.28515625" style="36" customWidth="1"/>
    <col min="16115" max="16115" width="34.42578125" style="36" customWidth="1"/>
    <col min="16116" max="16130" width="11.42578125" style="36" customWidth="1"/>
    <col min="16131" max="16384" width="11.42578125" style="36"/>
  </cols>
  <sheetData>
    <row r="3" spans="2:7">
      <c r="B3" s="2" t="s">
        <v>24</v>
      </c>
    </row>
    <row r="4" spans="2:7">
      <c r="B4" s="37" t="s">
        <v>25</v>
      </c>
    </row>
    <row r="6" spans="2:7" ht="18.95" customHeight="1">
      <c r="B6" s="72"/>
      <c r="C6" s="72">
        <v>2012</v>
      </c>
      <c r="D6" s="75" t="s">
        <v>3</v>
      </c>
      <c r="E6" s="73" t="s">
        <v>4</v>
      </c>
      <c r="F6" s="74" t="s">
        <v>5</v>
      </c>
      <c r="G6" s="75" t="s">
        <v>6</v>
      </c>
    </row>
    <row r="7" spans="2:7" ht="18.95" customHeight="1">
      <c r="B7" s="72"/>
      <c r="C7" s="72"/>
      <c r="D7" s="76"/>
      <c r="E7" s="73"/>
      <c r="F7" s="74"/>
      <c r="G7" s="75"/>
    </row>
    <row r="8" spans="2:7" s="38" customFormat="1">
      <c r="B8" s="10"/>
      <c r="C8" s="11" t="s">
        <v>7</v>
      </c>
      <c r="D8" s="11" t="s">
        <v>7</v>
      </c>
      <c r="E8" s="11" t="s">
        <v>7</v>
      </c>
      <c r="F8" s="11" t="s">
        <v>7</v>
      </c>
      <c r="G8" s="11" t="s">
        <v>7</v>
      </c>
    </row>
    <row r="9" spans="2:7" s="39" customFormat="1">
      <c r="B9" s="67" t="s">
        <v>9</v>
      </c>
      <c r="C9" s="17">
        <f>SUM(D9:G9)</f>
        <v>448047</v>
      </c>
      <c r="D9" s="29">
        <v>116365</v>
      </c>
      <c r="E9" s="29">
        <v>111191</v>
      </c>
      <c r="F9" s="29">
        <v>109934</v>
      </c>
      <c r="G9" s="29">
        <v>110557</v>
      </c>
    </row>
    <row r="10" spans="2:7" s="39" customFormat="1">
      <c r="B10" s="68" t="s">
        <v>10</v>
      </c>
      <c r="C10" s="17">
        <f t="shared" ref="C10:C24" si="0">SUM(D10:G10)</f>
        <v>-338112</v>
      </c>
      <c r="D10" s="18">
        <v>-88377</v>
      </c>
      <c r="E10" s="18">
        <v>-84589</v>
      </c>
      <c r="F10" s="18">
        <v>-82650</v>
      </c>
      <c r="G10" s="18">
        <v>-82496</v>
      </c>
    </row>
    <row r="11" spans="2:7" s="39" customFormat="1">
      <c r="B11" s="68" t="s">
        <v>11</v>
      </c>
      <c r="C11" s="17">
        <f t="shared" si="0"/>
        <v>109935</v>
      </c>
      <c r="D11" s="29">
        <v>27988</v>
      </c>
      <c r="E11" s="29">
        <v>26602</v>
      </c>
      <c r="F11" s="29">
        <v>27284</v>
      </c>
      <c r="G11" s="29">
        <v>28061</v>
      </c>
    </row>
    <row r="12" spans="2:7" s="39" customFormat="1">
      <c r="B12" s="68" t="s">
        <v>12</v>
      </c>
      <c r="C12" s="17">
        <f t="shared" si="0"/>
        <v>-57708</v>
      </c>
      <c r="D12" s="18">
        <v>-16214</v>
      </c>
      <c r="E12" s="18">
        <v>-14713</v>
      </c>
      <c r="F12" s="18">
        <v>-13198</v>
      </c>
      <c r="G12" s="18">
        <v>-13583</v>
      </c>
    </row>
    <row r="13" spans="2:7" s="39" customFormat="1">
      <c r="B13" s="69" t="s">
        <v>13</v>
      </c>
      <c r="C13" s="41">
        <f t="shared" si="0"/>
        <v>52227</v>
      </c>
      <c r="D13" s="40">
        <v>11774</v>
      </c>
      <c r="E13" s="40">
        <v>11889</v>
      </c>
      <c r="F13" s="40">
        <v>14086</v>
      </c>
      <c r="G13" s="40">
        <v>14478</v>
      </c>
    </row>
    <row r="14" spans="2:7" s="39" customFormat="1">
      <c r="B14" s="68" t="s">
        <v>26</v>
      </c>
      <c r="C14" s="17">
        <f t="shared" si="0"/>
        <v>6950</v>
      </c>
      <c r="D14" s="29">
        <v>4881</v>
      </c>
      <c r="E14" s="29">
        <v>-1492</v>
      </c>
      <c r="F14" s="29">
        <v>2990</v>
      </c>
      <c r="G14" s="29">
        <v>571</v>
      </c>
    </row>
    <row r="15" spans="2:7" s="39" customFormat="1">
      <c r="B15" s="68" t="s">
        <v>27</v>
      </c>
      <c r="C15" s="17">
        <f t="shared" si="0"/>
        <v>7538</v>
      </c>
      <c r="D15" s="29">
        <v>2455</v>
      </c>
      <c r="E15" s="29">
        <v>1710.8980000000001</v>
      </c>
      <c r="F15" s="29">
        <v>1565.1019999999999</v>
      </c>
      <c r="G15" s="29">
        <v>1807</v>
      </c>
    </row>
    <row r="16" spans="2:7" s="39" customFormat="1">
      <c r="B16" s="68" t="s">
        <v>28</v>
      </c>
      <c r="C16" s="17">
        <f t="shared" si="0"/>
        <v>-9457</v>
      </c>
      <c r="D16" s="29">
        <v>-2405</v>
      </c>
      <c r="E16" s="29">
        <v>-2214.4260000000004</v>
      </c>
      <c r="F16" s="29">
        <v>-2446.5739999999996</v>
      </c>
      <c r="G16" s="29">
        <v>-2391</v>
      </c>
    </row>
    <row r="17" spans="2:7" s="39" customFormat="1">
      <c r="B17" s="68" t="s">
        <v>29</v>
      </c>
      <c r="C17" s="17">
        <f t="shared" si="0"/>
        <v>22234</v>
      </c>
      <c r="D17" s="29">
        <v>8253</v>
      </c>
      <c r="E17" s="29">
        <v>3204.4429999999993</v>
      </c>
      <c r="F17" s="29">
        <v>5276.5570000000007</v>
      </c>
      <c r="G17" s="29">
        <v>5500</v>
      </c>
    </row>
    <row r="18" spans="2:7" s="39" customFormat="1">
      <c r="B18" s="68" t="s">
        <v>30</v>
      </c>
      <c r="C18" s="17">
        <f t="shared" si="0"/>
        <v>-1911</v>
      </c>
      <c r="D18" s="29">
        <v>-939</v>
      </c>
      <c r="E18" s="29">
        <v>1038</v>
      </c>
      <c r="F18" s="29">
        <v>-1663</v>
      </c>
      <c r="G18" s="29">
        <v>-347</v>
      </c>
    </row>
    <row r="19" spans="2:7" s="39" customFormat="1">
      <c r="B19" s="68" t="s">
        <v>31</v>
      </c>
      <c r="C19" s="17">
        <f t="shared" si="0"/>
        <v>0</v>
      </c>
      <c r="D19" s="29">
        <v>-2</v>
      </c>
      <c r="E19" s="29">
        <v>-1</v>
      </c>
      <c r="F19" s="29">
        <v>-3</v>
      </c>
      <c r="G19" s="29">
        <v>6</v>
      </c>
    </row>
    <row r="20" spans="2:7" s="39" customFormat="1">
      <c r="B20" s="69" t="s">
        <v>32</v>
      </c>
      <c r="C20" s="41">
        <f t="shared" si="0"/>
        <v>77581</v>
      </c>
      <c r="D20" s="40">
        <v>24017</v>
      </c>
      <c r="E20" s="40">
        <v>14134.915000000001</v>
      </c>
      <c r="F20" s="40">
        <v>19805.084999999999</v>
      </c>
      <c r="G20" s="40">
        <v>19624</v>
      </c>
    </row>
    <row r="21" spans="2:7" s="39" customFormat="1">
      <c r="B21" s="69" t="s">
        <v>33</v>
      </c>
      <c r="C21" s="41">
        <f t="shared" si="0"/>
        <v>-15191</v>
      </c>
      <c r="D21" s="40">
        <v>-2726</v>
      </c>
      <c r="E21" s="40">
        <v>-4871.866</v>
      </c>
      <c r="F21" s="40">
        <v>-4337.134</v>
      </c>
      <c r="G21" s="40">
        <v>-3256</v>
      </c>
    </row>
    <row r="22" spans="2:7" s="39" customFormat="1">
      <c r="B22" s="69" t="s">
        <v>34</v>
      </c>
      <c r="C22" s="41">
        <f t="shared" si="0"/>
        <v>62390</v>
      </c>
      <c r="D22" s="40">
        <v>21291</v>
      </c>
      <c r="E22" s="40">
        <v>9263.0490000000009</v>
      </c>
      <c r="F22" s="40">
        <v>15467.950999999999</v>
      </c>
      <c r="G22" s="40">
        <v>16368</v>
      </c>
    </row>
    <row r="23" spans="2:7" ht="18.95" customHeight="1">
      <c r="B23" s="68" t="s">
        <v>35</v>
      </c>
      <c r="C23" s="17">
        <f t="shared" si="0"/>
        <v>59511</v>
      </c>
      <c r="D23" s="42">
        <v>20523</v>
      </c>
      <c r="E23" s="42">
        <v>8609</v>
      </c>
      <c r="F23" s="42">
        <v>14682</v>
      </c>
      <c r="G23" s="42">
        <v>15697</v>
      </c>
    </row>
    <row r="24" spans="2:7">
      <c r="B24" s="68" t="s">
        <v>36</v>
      </c>
      <c r="C24" s="17">
        <f t="shared" si="0"/>
        <v>2879</v>
      </c>
      <c r="D24" s="42">
        <v>768</v>
      </c>
      <c r="E24" s="42">
        <v>653.98600000000442</v>
      </c>
      <c r="F24" s="42">
        <v>786.01399999999558</v>
      </c>
      <c r="G24" s="42">
        <v>671</v>
      </c>
    </row>
    <row r="25" spans="2:7">
      <c r="C25" s="33"/>
    </row>
    <row r="26" spans="2:7">
      <c r="B26" s="43" t="s">
        <v>37</v>
      </c>
      <c r="C26" s="33"/>
    </row>
    <row r="27" spans="2:7">
      <c r="B27" s="67" t="s">
        <v>14</v>
      </c>
      <c r="C27" s="17">
        <f>SUM(D27:G27)</f>
        <v>36929</v>
      </c>
      <c r="D27" s="18">
        <v>10139</v>
      </c>
      <c r="E27" s="18">
        <v>9456</v>
      </c>
      <c r="F27" s="18">
        <v>8823</v>
      </c>
      <c r="G27" s="20">
        <v>8511</v>
      </c>
    </row>
    <row r="28" spans="2:7">
      <c r="B28" s="70" t="s">
        <v>18</v>
      </c>
      <c r="C28" s="17">
        <f>SUM(D28:G28)</f>
        <v>89156</v>
      </c>
      <c r="D28" s="44">
        <v>21913</v>
      </c>
      <c r="E28" s="44">
        <v>21345</v>
      </c>
      <c r="F28" s="44">
        <v>22909</v>
      </c>
      <c r="G28" s="44">
        <v>22989</v>
      </c>
    </row>
    <row r="29" spans="2:7" s="66" customFormat="1">
      <c r="B29" s="71" t="s">
        <v>16</v>
      </c>
      <c r="C29" s="65">
        <f>C28/C9</f>
        <v>0.19898805259269675</v>
      </c>
      <c r="D29" s="45">
        <f>D28/D9</f>
        <v>0.18831263696128561</v>
      </c>
      <c r="E29" s="45">
        <f t="shared" ref="E29:G29" si="1">E28/E9</f>
        <v>0.19196697574443974</v>
      </c>
      <c r="F29" s="45">
        <f t="shared" si="1"/>
        <v>0.20838866956537558</v>
      </c>
      <c r="G29" s="45">
        <f t="shared" si="1"/>
        <v>0.20793798673987174</v>
      </c>
    </row>
    <row r="30" spans="2:7">
      <c r="B30" s="46"/>
    </row>
    <row r="31" spans="2:7">
      <c r="B31" s="46"/>
    </row>
  </sheetData>
  <mergeCells count="6">
    <mergeCell ref="B6:B7"/>
    <mergeCell ref="E6:E7"/>
    <mergeCell ref="F6:F7"/>
    <mergeCell ref="G6:G7"/>
    <mergeCell ref="C6:C7"/>
    <mergeCell ref="D6:D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6" width="11.42578125" style="4" customWidth="1"/>
    <col min="7" max="7" width="11.42578125" style="1" customWidth="1"/>
    <col min="8" max="12" width="11.42578125" style="4" customWidth="1"/>
    <col min="13" max="13" width="11.42578125" style="1" customWidth="1"/>
    <col min="14" max="18" width="11.42578125" style="4" customWidth="1"/>
    <col min="19" max="19" width="8" style="1" customWidth="1"/>
    <col min="20" max="25" width="11.42578125" style="4" customWidth="1"/>
    <col min="26" max="218" width="11.42578125" style="4"/>
    <col min="219" max="219" width="28.42578125" style="4" customWidth="1"/>
    <col min="220" max="225" width="11.42578125" style="4" customWidth="1"/>
    <col min="226" max="226" width="11.7109375" style="4" customWidth="1"/>
    <col min="227" max="251" width="11.42578125" style="4" customWidth="1"/>
    <col min="252" max="256" width="11.140625" style="4" customWidth="1"/>
    <col min="257" max="264" width="11.42578125" style="4" customWidth="1"/>
    <col min="265" max="265" width="4.28515625" style="4" customWidth="1"/>
    <col min="266" max="281" width="11.42578125" style="4" customWidth="1"/>
    <col min="282" max="474" width="11.42578125" style="4"/>
    <col min="475" max="475" width="28.42578125" style="4" customWidth="1"/>
    <col min="476" max="481" width="11.42578125" style="4" customWidth="1"/>
    <col min="482" max="482" width="11.7109375" style="4" customWidth="1"/>
    <col min="483" max="507" width="11.42578125" style="4" customWidth="1"/>
    <col min="508" max="512" width="11.140625" style="4" customWidth="1"/>
    <col min="513" max="520" width="11.42578125" style="4" customWidth="1"/>
    <col min="521" max="521" width="4.28515625" style="4" customWidth="1"/>
    <col min="522" max="537" width="11.42578125" style="4" customWidth="1"/>
    <col min="538" max="730" width="11.42578125" style="4"/>
    <col min="731" max="731" width="28.42578125" style="4" customWidth="1"/>
    <col min="732" max="737" width="11.42578125" style="4" customWidth="1"/>
    <col min="738" max="738" width="11.7109375" style="4" customWidth="1"/>
    <col min="739" max="763" width="11.42578125" style="4" customWidth="1"/>
    <col min="764" max="768" width="11.140625" style="4" customWidth="1"/>
    <col min="769" max="776" width="11.42578125" style="4" customWidth="1"/>
    <col min="777" max="777" width="4.28515625" style="4" customWidth="1"/>
    <col min="778" max="793" width="11.42578125" style="4" customWidth="1"/>
    <col min="794" max="986" width="11.42578125" style="4"/>
    <col min="987" max="987" width="28.42578125" style="4" customWidth="1"/>
    <col min="988" max="993" width="11.42578125" style="4" customWidth="1"/>
    <col min="994" max="994" width="11.7109375" style="4" customWidth="1"/>
    <col min="995" max="1019" width="11.42578125" style="4" customWidth="1"/>
    <col min="1020" max="1024" width="11.140625" style="4" customWidth="1"/>
    <col min="1025" max="1032" width="11.42578125" style="4" customWidth="1"/>
    <col min="1033" max="1033" width="4.28515625" style="4" customWidth="1"/>
    <col min="1034" max="1049" width="11.42578125" style="4" customWidth="1"/>
    <col min="1050" max="1242" width="11.42578125" style="4"/>
    <col min="1243" max="1243" width="28.42578125" style="4" customWidth="1"/>
    <col min="1244" max="1249" width="11.42578125" style="4" customWidth="1"/>
    <col min="1250" max="1250" width="11.7109375" style="4" customWidth="1"/>
    <col min="1251" max="1275" width="11.42578125" style="4" customWidth="1"/>
    <col min="1276" max="1280" width="11.140625" style="4" customWidth="1"/>
    <col min="1281" max="1288" width="11.42578125" style="4" customWidth="1"/>
    <col min="1289" max="1289" width="4.28515625" style="4" customWidth="1"/>
    <col min="1290" max="1305" width="11.42578125" style="4" customWidth="1"/>
    <col min="1306" max="1498" width="11.42578125" style="4"/>
    <col min="1499" max="1499" width="28.42578125" style="4" customWidth="1"/>
    <col min="1500" max="1505" width="11.42578125" style="4" customWidth="1"/>
    <col min="1506" max="1506" width="11.7109375" style="4" customWidth="1"/>
    <col min="1507" max="1531" width="11.42578125" style="4" customWidth="1"/>
    <col min="1532" max="1536" width="11.140625" style="4" customWidth="1"/>
    <col min="1537" max="1544" width="11.42578125" style="4" customWidth="1"/>
    <col min="1545" max="1545" width="4.28515625" style="4" customWidth="1"/>
    <col min="1546" max="1561" width="11.42578125" style="4" customWidth="1"/>
    <col min="1562" max="1754" width="11.42578125" style="4"/>
    <col min="1755" max="1755" width="28.42578125" style="4" customWidth="1"/>
    <col min="1756" max="1761" width="11.42578125" style="4" customWidth="1"/>
    <col min="1762" max="1762" width="11.7109375" style="4" customWidth="1"/>
    <col min="1763" max="1787" width="11.42578125" style="4" customWidth="1"/>
    <col min="1788" max="1792" width="11.140625" style="4" customWidth="1"/>
    <col min="1793" max="1800" width="11.42578125" style="4" customWidth="1"/>
    <col min="1801" max="1801" width="4.28515625" style="4" customWidth="1"/>
    <col min="1802" max="1817" width="11.42578125" style="4" customWidth="1"/>
    <col min="1818" max="2010" width="11.42578125" style="4"/>
    <col min="2011" max="2011" width="28.42578125" style="4" customWidth="1"/>
    <col min="2012" max="2017" width="11.42578125" style="4" customWidth="1"/>
    <col min="2018" max="2018" width="11.7109375" style="4" customWidth="1"/>
    <col min="2019" max="2043" width="11.42578125" style="4" customWidth="1"/>
    <col min="2044" max="2048" width="11.140625" style="4" customWidth="1"/>
    <col min="2049" max="2056" width="11.42578125" style="4" customWidth="1"/>
    <col min="2057" max="2057" width="4.28515625" style="4" customWidth="1"/>
    <col min="2058" max="2073" width="11.42578125" style="4" customWidth="1"/>
    <col min="2074" max="2266" width="11.42578125" style="4"/>
    <col min="2267" max="2267" width="28.42578125" style="4" customWidth="1"/>
    <col min="2268" max="2273" width="11.42578125" style="4" customWidth="1"/>
    <col min="2274" max="2274" width="11.7109375" style="4" customWidth="1"/>
    <col min="2275" max="2299" width="11.42578125" style="4" customWidth="1"/>
    <col min="2300" max="2304" width="11.140625" style="4" customWidth="1"/>
    <col min="2305" max="2312" width="11.42578125" style="4" customWidth="1"/>
    <col min="2313" max="2313" width="4.28515625" style="4" customWidth="1"/>
    <col min="2314" max="2329" width="11.42578125" style="4" customWidth="1"/>
    <col min="2330" max="2522" width="11.42578125" style="4"/>
    <col min="2523" max="2523" width="28.42578125" style="4" customWidth="1"/>
    <col min="2524" max="2529" width="11.42578125" style="4" customWidth="1"/>
    <col min="2530" max="2530" width="11.7109375" style="4" customWidth="1"/>
    <col min="2531" max="2555" width="11.42578125" style="4" customWidth="1"/>
    <col min="2556" max="2560" width="11.140625" style="4" customWidth="1"/>
    <col min="2561" max="2568" width="11.42578125" style="4" customWidth="1"/>
    <col min="2569" max="2569" width="4.28515625" style="4" customWidth="1"/>
    <col min="2570" max="2585" width="11.42578125" style="4" customWidth="1"/>
    <col min="2586" max="2778" width="11.42578125" style="4"/>
    <col min="2779" max="2779" width="28.42578125" style="4" customWidth="1"/>
    <col min="2780" max="2785" width="11.42578125" style="4" customWidth="1"/>
    <col min="2786" max="2786" width="11.7109375" style="4" customWidth="1"/>
    <col min="2787" max="2811" width="11.42578125" style="4" customWidth="1"/>
    <col min="2812" max="2816" width="11.140625" style="4" customWidth="1"/>
    <col min="2817" max="2824" width="11.42578125" style="4" customWidth="1"/>
    <col min="2825" max="2825" width="4.28515625" style="4" customWidth="1"/>
    <col min="2826" max="2841" width="11.42578125" style="4" customWidth="1"/>
    <col min="2842" max="3034" width="11.42578125" style="4"/>
    <col min="3035" max="3035" width="28.42578125" style="4" customWidth="1"/>
    <col min="3036" max="3041" width="11.42578125" style="4" customWidth="1"/>
    <col min="3042" max="3042" width="11.7109375" style="4" customWidth="1"/>
    <col min="3043" max="3067" width="11.42578125" style="4" customWidth="1"/>
    <col min="3068" max="3072" width="11.140625" style="4" customWidth="1"/>
    <col min="3073" max="3080" width="11.42578125" style="4" customWidth="1"/>
    <col min="3081" max="3081" width="4.28515625" style="4" customWidth="1"/>
    <col min="3082" max="3097" width="11.42578125" style="4" customWidth="1"/>
    <col min="3098" max="3290" width="11.42578125" style="4"/>
    <col min="3291" max="3291" width="28.42578125" style="4" customWidth="1"/>
    <col min="3292" max="3297" width="11.42578125" style="4" customWidth="1"/>
    <col min="3298" max="3298" width="11.7109375" style="4" customWidth="1"/>
    <col min="3299" max="3323" width="11.42578125" style="4" customWidth="1"/>
    <col min="3324" max="3328" width="11.140625" style="4" customWidth="1"/>
    <col min="3329" max="3336" width="11.42578125" style="4" customWidth="1"/>
    <col min="3337" max="3337" width="4.28515625" style="4" customWidth="1"/>
    <col min="3338" max="3353" width="11.42578125" style="4" customWidth="1"/>
    <col min="3354" max="3546" width="11.42578125" style="4"/>
    <col min="3547" max="3547" width="28.42578125" style="4" customWidth="1"/>
    <col min="3548" max="3553" width="11.42578125" style="4" customWidth="1"/>
    <col min="3554" max="3554" width="11.7109375" style="4" customWidth="1"/>
    <col min="3555" max="3579" width="11.42578125" style="4" customWidth="1"/>
    <col min="3580" max="3584" width="11.140625" style="4" customWidth="1"/>
    <col min="3585" max="3592" width="11.42578125" style="4" customWidth="1"/>
    <col min="3593" max="3593" width="4.28515625" style="4" customWidth="1"/>
    <col min="3594" max="3609" width="11.42578125" style="4" customWidth="1"/>
    <col min="3610" max="3802" width="11.42578125" style="4"/>
    <col min="3803" max="3803" width="28.42578125" style="4" customWidth="1"/>
    <col min="3804" max="3809" width="11.42578125" style="4" customWidth="1"/>
    <col min="3810" max="3810" width="11.7109375" style="4" customWidth="1"/>
    <col min="3811" max="3835" width="11.42578125" style="4" customWidth="1"/>
    <col min="3836" max="3840" width="11.140625" style="4" customWidth="1"/>
    <col min="3841" max="3848" width="11.42578125" style="4" customWidth="1"/>
    <col min="3849" max="3849" width="4.28515625" style="4" customWidth="1"/>
    <col min="3850" max="3865" width="11.42578125" style="4" customWidth="1"/>
    <col min="3866" max="4058" width="11.42578125" style="4"/>
    <col min="4059" max="4059" width="28.42578125" style="4" customWidth="1"/>
    <col min="4060" max="4065" width="11.42578125" style="4" customWidth="1"/>
    <col min="4066" max="4066" width="11.7109375" style="4" customWidth="1"/>
    <col min="4067" max="4091" width="11.42578125" style="4" customWidth="1"/>
    <col min="4092" max="4096" width="11.140625" style="4" customWidth="1"/>
    <col min="4097" max="4104" width="11.42578125" style="4" customWidth="1"/>
    <col min="4105" max="4105" width="4.28515625" style="4" customWidth="1"/>
    <col min="4106" max="4121" width="11.42578125" style="4" customWidth="1"/>
    <col min="4122" max="4314" width="11.42578125" style="4"/>
    <col min="4315" max="4315" width="28.42578125" style="4" customWidth="1"/>
    <col min="4316" max="4321" width="11.42578125" style="4" customWidth="1"/>
    <col min="4322" max="4322" width="11.7109375" style="4" customWidth="1"/>
    <col min="4323" max="4347" width="11.42578125" style="4" customWidth="1"/>
    <col min="4348" max="4352" width="11.140625" style="4" customWidth="1"/>
    <col min="4353" max="4360" width="11.42578125" style="4" customWidth="1"/>
    <col min="4361" max="4361" width="4.28515625" style="4" customWidth="1"/>
    <col min="4362" max="4377" width="11.42578125" style="4" customWidth="1"/>
    <col min="4378" max="4570" width="11.42578125" style="4"/>
    <col min="4571" max="4571" width="28.42578125" style="4" customWidth="1"/>
    <col min="4572" max="4577" width="11.42578125" style="4" customWidth="1"/>
    <col min="4578" max="4578" width="11.7109375" style="4" customWidth="1"/>
    <col min="4579" max="4603" width="11.42578125" style="4" customWidth="1"/>
    <col min="4604" max="4608" width="11.140625" style="4" customWidth="1"/>
    <col min="4609" max="4616" width="11.42578125" style="4" customWidth="1"/>
    <col min="4617" max="4617" width="4.28515625" style="4" customWidth="1"/>
    <col min="4618" max="4633" width="11.42578125" style="4" customWidth="1"/>
    <col min="4634" max="4826" width="11.42578125" style="4"/>
    <col min="4827" max="4827" width="28.42578125" style="4" customWidth="1"/>
    <col min="4828" max="4833" width="11.42578125" style="4" customWidth="1"/>
    <col min="4834" max="4834" width="11.7109375" style="4" customWidth="1"/>
    <col min="4835" max="4859" width="11.42578125" style="4" customWidth="1"/>
    <col min="4860" max="4864" width="11.140625" style="4" customWidth="1"/>
    <col min="4865" max="4872" width="11.42578125" style="4" customWidth="1"/>
    <col min="4873" max="4873" width="4.28515625" style="4" customWidth="1"/>
    <col min="4874" max="4889" width="11.42578125" style="4" customWidth="1"/>
    <col min="4890" max="5082" width="11.42578125" style="4"/>
    <col min="5083" max="5083" width="28.42578125" style="4" customWidth="1"/>
    <col min="5084" max="5089" width="11.42578125" style="4" customWidth="1"/>
    <col min="5090" max="5090" width="11.7109375" style="4" customWidth="1"/>
    <col min="5091" max="5115" width="11.42578125" style="4" customWidth="1"/>
    <col min="5116" max="5120" width="11.140625" style="4" customWidth="1"/>
    <col min="5121" max="5128" width="11.42578125" style="4" customWidth="1"/>
    <col min="5129" max="5129" width="4.28515625" style="4" customWidth="1"/>
    <col min="5130" max="5145" width="11.42578125" style="4" customWidth="1"/>
    <col min="5146" max="5338" width="11.42578125" style="4"/>
    <col min="5339" max="5339" width="28.42578125" style="4" customWidth="1"/>
    <col min="5340" max="5345" width="11.42578125" style="4" customWidth="1"/>
    <col min="5346" max="5346" width="11.7109375" style="4" customWidth="1"/>
    <col min="5347" max="5371" width="11.42578125" style="4" customWidth="1"/>
    <col min="5372" max="5376" width="11.140625" style="4" customWidth="1"/>
    <col min="5377" max="5384" width="11.42578125" style="4" customWidth="1"/>
    <col min="5385" max="5385" width="4.28515625" style="4" customWidth="1"/>
    <col min="5386" max="5401" width="11.42578125" style="4" customWidth="1"/>
    <col min="5402" max="5594" width="11.42578125" style="4"/>
    <col min="5595" max="5595" width="28.42578125" style="4" customWidth="1"/>
    <col min="5596" max="5601" width="11.42578125" style="4" customWidth="1"/>
    <col min="5602" max="5602" width="11.7109375" style="4" customWidth="1"/>
    <col min="5603" max="5627" width="11.42578125" style="4" customWidth="1"/>
    <col min="5628" max="5632" width="11.140625" style="4" customWidth="1"/>
    <col min="5633" max="5640" width="11.42578125" style="4" customWidth="1"/>
    <col min="5641" max="5641" width="4.28515625" style="4" customWidth="1"/>
    <col min="5642" max="5657" width="11.42578125" style="4" customWidth="1"/>
    <col min="5658" max="5850" width="11.42578125" style="4"/>
    <col min="5851" max="5851" width="28.42578125" style="4" customWidth="1"/>
    <col min="5852" max="5857" width="11.42578125" style="4" customWidth="1"/>
    <col min="5858" max="5858" width="11.7109375" style="4" customWidth="1"/>
    <col min="5859" max="5883" width="11.42578125" style="4" customWidth="1"/>
    <col min="5884" max="5888" width="11.140625" style="4" customWidth="1"/>
    <col min="5889" max="5896" width="11.42578125" style="4" customWidth="1"/>
    <col min="5897" max="5897" width="4.28515625" style="4" customWidth="1"/>
    <col min="5898" max="5913" width="11.42578125" style="4" customWidth="1"/>
    <col min="5914" max="6106" width="11.42578125" style="4"/>
    <col min="6107" max="6107" width="28.42578125" style="4" customWidth="1"/>
    <col min="6108" max="6113" width="11.42578125" style="4" customWidth="1"/>
    <col min="6114" max="6114" width="11.7109375" style="4" customWidth="1"/>
    <col min="6115" max="6139" width="11.42578125" style="4" customWidth="1"/>
    <col min="6140" max="6144" width="11.140625" style="4" customWidth="1"/>
    <col min="6145" max="6152" width="11.42578125" style="4" customWidth="1"/>
    <col min="6153" max="6153" width="4.28515625" style="4" customWidth="1"/>
    <col min="6154" max="6169" width="11.42578125" style="4" customWidth="1"/>
    <col min="6170" max="6362" width="11.42578125" style="4"/>
    <col min="6363" max="6363" width="28.42578125" style="4" customWidth="1"/>
    <col min="6364" max="6369" width="11.42578125" style="4" customWidth="1"/>
    <col min="6370" max="6370" width="11.7109375" style="4" customWidth="1"/>
    <col min="6371" max="6395" width="11.42578125" style="4" customWidth="1"/>
    <col min="6396" max="6400" width="11.140625" style="4" customWidth="1"/>
    <col min="6401" max="6408" width="11.42578125" style="4" customWidth="1"/>
    <col min="6409" max="6409" width="4.28515625" style="4" customWidth="1"/>
    <col min="6410" max="6425" width="11.42578125" style="4" customWidth="1"/>
    <col min="6426" max="6618" width="11.42578125" style="4"/>
    <col min="6619" max="6619" width="28.42578125" style="4" customWidth="1"/>
    <col min="6620" max="6625" width="11.42578125" style="4" customWidth="1"/>
    <col min="6626" max="6626" width="11.7109375" style="4" customWidth="1"/>
    <col min="6627" max="6651" width="11.42578125" style="4" customWidth="1"/>
    <col min="6652" max="6656" width="11.140625" style="4" customWidth="1"/>
    <col min="6657" max="6664" width="11.42578125" style="4" customWidth="1"/>
    <col min="6665" max="6665" width="4.28515625" style="4" customWidth="1"/>
    <col min="6666" max="6681" width="11.42578125" style="4" customWidth="1"/>
    <col min="6682" max="6874" width="11.42578125" style="4"/>
    <col min="6875" max="6875" width="28.42578125" style="4" customWidth="1"/>
    <col min="6876" max="6881" width="11.42578125" style="4" customWidth="1"/>
    <col min="6882" max="6882" width="11.7109375" style="4" customWidth="1"/>
    <col min="6883" max="6907" width="11.42578125" style="4" customWidth="1"/>
    <col min="6908" max="6912" width="11.140625" style="4" customWidth="1"/>
    <col min="6913" max="6920" width="11.42578125" style="4" customWidth="1"/>
    <col min="6921" max="6921" width="4.28515625" style="4" customWidth="1"/>
    <col min="6922" max="6937" width="11.42578125" style="4" customWidth="1"/>
    <col min="6938" max="7130" width="11.42578125" style="4"/>
    <col min="7131" max="7131" width="28.42578125" style="4" customWidth="1"/>
    <col min="7132" max="7137" width="11.42578125" style="4" customWidth="1"/>
    <col min="7138" max="7138" width="11.7109375" style="4" customWidth="1"/>
    <col min="7139" max="7163" width="11.42578125" style="4" customWidth="1"/>
    <col min="7164" max="7168" width="11.140625" style="4" customWidth="1"/>
    <col min="7169" max="7176" width="11.42578125" style="4" customWidth="1"/>
    <col min="7177" max="7177" width="4.28515625" style="4" customWidth="1"/>
    <col min="7178" max="7193" width="11.42578125" style="4" customWidth="1"/>
    <col min="7194" max="7386" width="11.42578125" style="4"/>
    <col min="7387" max="7387" width="28.42578125" style="4" customWidth="1"/>
    <col min="7388" max="7393" width="11.42578125" style="4" customWidth="1"/>
    <col min="7394" max="7394" width="11.7109375" style="4" customWidth="1"/>
    <col min="7395" max="7419" width="11.42578125" style="4" customWidth="1"/>
    <col min="7420" max="7424" width="11.140625" style="4" customWidth="1"/>
    <col min="7425" max="7432" width="11.42578125" style="4" customWidth="1"/>
    <col min="7433" max="7433" width="4.28515625" style="4" customWidth="1"/>
    <col min="7434" max="7449" width="11.42578125" style="4" customWidth="1"/>
    <col min="7450" max="7642" width="11.42578125" style="4"/>
    <col min="7643" max="7643" width="28.42578125" style="4" customWidth="1"/>
    <col min="7644" max="7649" width="11.42578125" style="4" customWidth="1"/>
    <col min="7650" max="7650" width="11.7109375" style="4" customWidth="1"/>
    <col min="7651" max="7675" width="11.42578125" style="4" customWidth="1"/>
    <col min="7676" max="7680" width="11.140625" style="4" customWidth="1"/>
    <col min="7681" max="7688" width="11.42578125" style="4" customWidth="1"/>
    <col min="7689" max="7689" width="4.28515625" style="4" customWidth="1"/>
    <col min="7690" max="7705" width="11.42578125" style="4" customWidth="1"/>
    <col min="7706" max="7898" width="11.42578125" style="4"/>
    <col min="7899" max="7899" width="28.42578125" style="4" customWidth="1"/>
    <col min="7900" max="7905" width="11.42578125" style="4" customWidth="1"/>
    <col min="7906" max="7906" width="11.7109375" style="4" customWidth="1"/>
    <col min="7907" max="7931" width="11.42578125" style="4" customWidth="1"/>
    <col min="7932" max="7936" width="11.140625" style="4" customWidth="1"/>
    <col min="7937" max="7944" width="11.42578125" style="4" customWidth="1"/>
    <col min="7945" max="7945" width="4.28515625" style="4" customWidth="1"/>
    <col min="7946" max="7961" width="11.42578125" style="4" customWidth="1"/>
    <col min="7962" max="8154" width="11.42578125" style="4"/>
    <col min="8155" max="8155" width="28.42578125" style="4" customWidth="1"/>
    <col min="8156" max="8161" width="11.42578125" style="4" customWidth="1"/>
    <col min="8162" max="8162" width="11.7109375" style="4" customWidth="1"/>
    <col min="8163" max="8187" width="11.42578125" style="4" customWidth="1"/>
    <col min="8188" max="8192" width="11.140625" style="4" customWidth="1"/>
    <col min="8193" max="8200" width="11.42578125" style="4" customWidth="1"/>
    <col min="8201" max="8201" width="4.28515625" style="4" customWidth="1"/>
    <col min="8202" max="8217" width="11.42578125" style="4" customWidth="1"/>
    <col min="8218" max="8410" width="11.42578125" style="4"/>
    <col min="8411" max="8411" width="28.42578125" style="4" customWidth="1"/>
    <col min="8412" max="8417" width="11.42578125" style="4" customWidth="1"/>
    <col min="8418" max="8418" width="11.7109375" style="4" customWidth="1"/>
    <col min="8419" max="8443" width="11.42578125" style="4" customWidth="1"/>
    <col min="8444" max="8448" width="11.140625" style="4" customWidth="1"/>
    <col min="8449" max="8456" width="11.42578125" style="4" customWidth="1"/>
    <col min="8457" max="8457" width="4.28515625" style="4" customWidth="1"/>
    <col min="8458" max="8473" width="11.42578125" style="4" customWidth="1"/>
    <col min="8474" max="8666" width="11.42578125" style="4"/>
    <col min="8667" max="8667" width="28.42578125" style="4" customWidth="1"/>
    <col min="8668" max="8673" width="11.42578125" style="4" customWidth="1"/>
    <col min="8674" max="8674" width="11.7109375" style="4" customWidth="1"/>
    <col min="8675" max="8699" width="11.42578125" style="4" customWidth="1"/>
    <col min="8700" max="8704" width="11.140625" style="4" customWidth="1"/>
    <col min="8705" max="8712" width="11.42578125" style="4" customWidth="1"/>
    <col min="8713" max="8713" width="4.28515625" style="4" customWidth="1"/>
    <col min="8714" max="8729" width="11.42578125" style="4" customWidth="1"/>
    <col min="8730" max="8922" width="11.42578125" style="4"/>
    <col min="8923" max="8923" width="28.42578125" style="4" customWidth="1"/>
    <col min="8924" max="8929" width="11.42578125" style="4" customWidth="1"/>
    <col min="8930" max="8930" width="11.7109375" style="4" customWidth="1"/>
    <col min="8931" max="8955" width="11.42578125" style="4" customWidth="1"/>
    <col min="8956" max="8960" width="11.140625" style="4" customWidth="1"/>
    <col min="8961" max="8968" width="11.42578125" style="4" customWidth="1"/>
    <col min="8969" max="8969" width="4.28515625" style="4" customWidth="1"/>
    <col min="8970" max="8985" width="11.42578125" style="4" customWidth="1"/>
    <col min="8986" max="9178" width="11.42578125" style="4"/>
    <col min="9179" max="9179" width="28.42578125" style="4" customWidth="1"/>
    <col min="9180" max="9185" width="11.42578125" style="4" customWidth="1"/>
    <col min="9186" max="9186" width="11.7109375" style="4" customWidth="1"/>
    <col min="9187" max="9211" width="11.42578125" style="4" customWidth="1"/>
    <col min="9212" max="9216" width="11.140625" style="4" customWidth="1"/>
    <col min="9217" max="9224" width="11.42578125" style="4" customWidth="1"/>
    <col min="9225" max="9225" width="4.28515625" style="4" customWidth="1"/>
    <col min="9226" max="9241" width="11.42578125" style="4" customWidth="1"/>
    <col min="9242" max="9434" width="11.42578125" style="4"/>
    <col min="9435" max="9435" width="28.42578125" style="4" customWidth="1"/>
    <col min="9436" max="9441" width="11.42578125" style="4" customWidth="1"/>
    <col min="9442" max="9442" width="11.7109375" style="4" customWidth="1"/>
    <col min="9443" max="9467" width="11.42578125" style="4" customWidth="1"/>
    <col min="9468" max="9472" width="11.140625" style="4" customWidth="1"/>
    <col min="9473" max="9480" width="11.42578125" style="4" customWidth="1"/>
    <col min="9481" max="9481" width="4.28515625" style="4" customWidth="1"/>
    <col min="9482" max="9497" width="11.42578125" style="4" customWidth="1"/>
    <col min="9498" max="9690" width="11.42578125" style="4"/>
    <col min="9691" max="9691" width="28.42578125" style="4" customWidth="1"/>
    <col min="9692" max="9697" width="11.42578125" style="4" customWidth="1"/>
    <col min="9698" max="9698" width="11.7109375" style="4" customWidth="1"/>
    <col min="9699" max="9723" width="11.42578125" style="4" customWidth="1"/>
    <col min="9724" max="9728" width="11.140625" style="4" customWidth="1"/>
    <col min="9729" max="9736" width="11.42578125" style="4" customWidth="1"/>
    <col min="9737" max="9737" width="4.28515625" style="4" customWidth="1"/>
    <col min="9738" max="9753" width="11.42578125" style="4" customWidth="1"/>
    <col min="9754" max="9946" width="11.42578125" style="4"/>
    <col min="9947" max="9947" width="28.42578125" style="4" customWidth="1"/>
    <col min="9948" max="9953" width="11.42578125" style="4" customWidth="1"/>
    <col min="9954" max="9954" width="11.7109375" style="4" customWidth="1"/>
    <col min="9955" max="9979" width="11.42578125" style="4" customWidth="1"/>
    <col min="9980" max="9984" width="11.140625" style="4" customWidth="1"/>
    <col min="9985" max="9992" width="11.42578125" style="4" customWidth="1"/>
    <col min="9993" max="9993" width="4.28515625" style="4" customWidth="1"/>
    <col min="9994" max="10009" width="11.42578125" style="4" customWidth="1"/>
    <col min="10010" max="10202" width="11.42578125" style="4"/>
    <col min="10203" max="10203" width="28.42578125" style="4" customWidth="1"/>
    <col min="10204" max="10209" width="11.42578125" style="4" customWidth="1"/>
    <col min="10210" max="10210" width="11.7109375" style="4" customWidth="1"/>
    <col min="10211" max="10235" width="11.42578125" style="4" customWidth="1"/>
    <col min="10236" max="10240" width="11.140625" style="4" customWidth="1"/>
    <col min="10241" max="10248" width="11.42578125" style="4" customWidth="1"/>
    <col min="10249" max="10249" width="4.28515625" style="4" customWidth="1"/>
    <col min="10250" max="10265" width="11.42578125" style="4" customWidth="1"/>
    <col min="10266" max="10458" width="11.42578125" style="4"/>
    <col min="10459" max="10459" width="28.42578125" style="4" customWidth="1"/>
    <col min="10460" max="10465" width="11.42578125" style="4" customWidth="1"/>
    <col min="10466" max="10466" width="11.7109375" style="4" customWidth="1"/>
    <col min="10467" max="10491" width="11.42578125" style="4" customWidth="1"/>
    <col min="10492" max="10496" width="11.140625" style="4" customWidth="1"/>
    <col min="10497" max="10504" width="11.42578125" style="4" customWidth="1"/>
    <col min="10505" max="10505" width="4.28515625" style="4" customWidth="1"/>
    <col min="10506" max="10521" width="11.42578125" style="4" customWidth="1"/>
    <col min="10522" max="10714" width="11.42578125" style="4"/>
    <col min="10715" max="10715" width="28.42578125" style="4" customWidth="1"/>
    <col min="10716" max="10721" width="11.42578125" style="4" customWidth="1"/>
    <col min="10722" max="10722" width="11.7109375" style="4" customWidth="1"/>
    <col min="10723" max="10747" width="11.42578125" style="4" customWidth="1"/>
    <col min="10748" max="10752" width="11.140625" style="4" customWidth="1"/>
    <col min="10753" max="10760" width="11.42578125" style="4" customWidth="1"/>
    <col min="10761" max="10761" width="4.28515625" style="4" customWidth="1"/>
    <col min="10762" max="10777" width="11.42578125" style="4" customWidth="1"/>
    <col min="10778" max="10970" width="11.42578125" style="4"/>
    <col min="10971" max="10971" width="28.42578125" style="4" customWidth="1"/>
    <col min="10972" max="10977" width="11.42578125" style="4" customWidth="1"/>
    <col min="10978" max="10978" width="11.7109375" style="4" customWidth="1"/>
    <col min="10979" max="11003" width="11.42578125" style="4" customWidth="1"/>
    <col min="11004" max="11008" width="11.140625" style="4" customWidth="1"/>
    <col min="11009" max="11016" width="11.42578125" style="4" customWidth="1"/>
    <col min="11017" max="11017" width="4.28515625" style="4" customWidth="1"/>
    <col min="11018" max="11033" width="11.42578125" style="4" customWidth="1"/>
    <col min="11034" max="11226" width="11.42578125" style="4"/>
    <col min="11227" max="11227" width="28.42578125" style="4" customWidth="1"/>
    <col min="11228" max="11233" width="11.42578125" style="4" customWidth="1"/>
    <col min="11234" max="11234" width="11.7109375" style="4" customWidth="1"/>
    <col min="11235" max="11259" width="11.42578125" style="4" customWidth="1"/>
    <col min="11260" max="11264" width="11.140625" style="4" customWidth="1"/>
    <col min="11265" max="11272" width="11.42578125" style="4" customWidth="1"/>
    <col min="11273" max="11273" width="4.28515625" style="4" customWidth="1"/>
    <col min="11274" max="11289" width="11.42578125" style="4" customWidth="1"/>
    <col min="11290" max="11482" width="11.42578125" style="4"/>
    <col min="11483" max="11483" width="28.42578125" style="4" customWidth="1"/>
    <col min="11484" max="11489" width="11.42578125" style="4" customWidth="1"/>
    <col min="11490" max="11490" width="11.7109375" style="4" customWidth="1"/>
    <col min="11491" max="11515" width="11.42578125" style="4" customWidth="1"/>
    <col min="11516" max="11520" width="11.140625" style="4" customWidth="1"/>
    <col min="11521" max="11528" width="11.42578125" style="4" customWidth="1"/>
    <col min="11529" max="11529" width="4.28515625" style="4" customWidth="1"/>
    <col min="11530" max="11545" width="11.42578125" style="4" customWidth="1"/>
    <col min="11546" max="11738" width="11.42578125" style="4"/>
    <col min="11739" max="11739" width="28.42578125" style="4" customWidth="1"/>
    <col min="11740" max="11745" width="11.42578125" style="4" customWidth="1"/>
    <col min="11746" max="11746" width="11.7109375" style="4" customWidth="1"/>
    <col min="11747" max="11771" width="11.42578125" style="4" customWidth="1"/>
    <col min="11772" max="11776" width="11.140625" style="4" customWidth="1"/>
    <col min="11777" max="11784" width="11.42578125" style="4" customWidth="1"/>
    <col min="11785" max="11785" width="4.28515625" style="4" customWidth="1"/>
    <col min="11786" max="11801" width="11.42578125" style="4" customWidth="1"/>
    <col min="11802" max="11994" width="11.42578125" style="4"/>
    <col min="11995" max="11995" width="28.42578125" style="4" customWidth="1"/>
    <col min="11996" max="12001" width="11.42578125" style="4" customWidth="1"/>
    <col min="12002" max="12002" width="11.7109375" style="4" customWidth="1"/>
    <col min="12003" max="12027" width="11.42578125" style="4" customWidth="1"/>
    <col min="12028" max="12032" width="11.140625" style="4" customWidth="1"/>
    <col min="12033" max="12040" width="11.42578125" style="4" customWidth="1"/>
    <col min="12041" max="12041" width="4.28515625" style="4" customWidth="1"/>
    <col min="12042" max="12057" width="11.42578125" style="4" customWidth="1"/>
    <col min="12058" max="12250" width="11.42578125" style="4"/>
    <col min="12251" max="12251" width="28.42578125" style="4" customWidth="1"/>
    <col min="12252" max="12257" width="11.42578125" style="4" customWidth="1"/>
    <col min="12258" max="12258" width="11.7109375" style="4" customWidth="1"/>
    <col min="12259" max="12283" width="11.42578125" style="4" customWidth="1"/>
    <col min="12284" max="12288" width="11.140625" style="4" customWidth="1"/>
    <col min="12289" max="12296" width="11.42578125" style="4" customWidth="1"/>
    <col min="12297" max="12297" width="4.28515625" style="4" customWidth="1"/>
    <col min="12298" max="12313" width="11.42578125" style="4" customWidth="1"/>
    <col min="12314" max="12506" width="11.42578125" style="4"/>
    <col min="12507" max="12507" width="28.42578125" style="4" customWidth="1"/>
    <col min="12508" max="12513" width="11.42578125" style="4" customWidth="1"/>
    <col min="12514" max="12514" width="11.7109375" style="4" customWidth="1"/>
    <col min="12515" max="12539" width="11.42578125" style="4" customWidth="1"/>
    <col min="12540" max="12544" width="11.140625" style="4" customWidth="1"/>
    <col min="12545" max="12552" width="11.42578125" style="4" customWidth="1"/>
    <col min="12553" max="12553" width="4.28515625" style="4" customWidth="1"/>
    <col min="12554" max="12569" width="11.42578125" style="4" customWidth="1"/>
    <col min="12570" max="12762" width="11.42578125" style="4"/>
    <col min="12763" max="12763" width="28.42578125" style="4" customWidth="1"/>
    <col min="12764" max="12769" width="11.42578125" style="4" customWidth="1"/>
    <col min="12770" max="12770" width="11.7109375" style="4" customWidth="1"/>
    <col min="12771" max="12795" width="11.42578125" style="4" customWidth="1"/>
    <col min="12796" max="12800" width="11.140625" style="4" customWidth="1"/>
    <col min="12801" max="12808" width="11.42578125" style="4" customWidth="1"/>
    <col min="12809" max="12809" width="4.28515625" style="4" customWidth="1"/>
    <col min="12810" max="12825" width="11.42578125" style="4" customWidth="1"/>
    <col min="12826" max="13018" width="11.42578125" style="4"/>
    <col min="13019" max="13019" width="28.42578125" style="4" customWidth="1"/>
    <col min="13020" max="13025" width="11.42578125" style="4" customWidth="1"/>
    <col min="13026" max="13026" width="11.7109375" style="4" customWidth="1"/>
    <col min="13027" max="13051" width="11.42578125" style="4" customWidth="1"/>
    <col min="13052" max="13056" width="11.140625" style="4" customWidth="1"/>
    <col min="13057" max="13064" width="11.42578125" style="4" customWidth="1"/>
    <col min="13065" max="13065" width="4.28515625" style="4" customWidth="1"/>
    <col min="13066" max="13081" width="11.42578125" style="4" customWidth="1"/>
    <col min="13082" max="13274" width="11.42578125" style="4"/>
    <col min="13275" max="13275" width="28.42578125" style="4" customWidth="1"/>
    <col min="13276" max="13281" width="11.42578125" style="4" customWidth="1"/>
    <col min="13282" max="13282" width="11.7109375" style="4" customWidth="1"/>
    <col min="13283" max="13307" width="11.42578125" style="4" customWidth="1"/>
    <col min="13308" max="13312" width="11.140625" style="4" customWidth="1"/>
    <col min="13313" max="13320" width="11.42578125" style="4" customWidth="1"/>
    <col min="13321" max="13321" width="4.28515625" style="4" customWidth="1"/>
    <col min="13322" max="13337" width="11.42578125" style="4" customWidth="1"/>
    <col min="13338" max="13530" width="11.42578125" style="4"/>
    <col min="13531" max="13531" width="28.42578125" style="4" customWidth="1"/>
    <col min="13532" max="13537" width="11.42578125" style="4" customWidth="1"/>
    <col min="13538" max="13538" width="11.7109375" style="4" customWidth="1"/>
    <col min="13539" max="13563" width="11.42578125" style="4" customWidth="1"/>
    <col min="13564" max="13568" width="11.140625" style="4" customWidth="1"/>
    <col min="13569" max="13576" width="11.42578125" style="4" customWidth="1"/>
    <col min="13577" max="13577" width="4.28515625" style="4" customWidth="1"/>
    <col min="13578" max="13593" width="11.42578125" style="4" customWidth="1"/>
    <col min="13594" max="13786" width="11.42578125" style="4"/>
    <col min="13787" max="13787" width="28.42578125" style="4" customWidth="1"/>
    <col min="13788" max="13793" width="11.42578125" style="4" customWidth="1"/>
    <col min="13794" max="13794" width="11.7109375" style="4" customWidth="1"/>
    <col min="13795" max="13819" width="11.42578125" style="4" customWidth="1"/>
    <col min="13820" max="13824" width="11.140625" style="4" customWidth="1"/>
    <col min="13825" max="13832" width="11.42578125" style="4" customWidth="1"/>
    <col min="13833" max="13833" width="4.28515625" style="4" customWidth="1"/>
    <col min="13834" max="13849" width="11.42578125" style="4" customWidth="1"/>
    <col min="13850" max="14042" width="11.42578125" style="4"/>
    <col min="14043" max="14043" width="28.42578125" style="4" customWidth="1"/>
    <col min="14044" max="14049" width="11.42578125" style="4" customWidth="1"/>
    <col min="14050" max="14050" width="11.7109375" style="4" customWidth="1"/>
    <col min="14051" max="14075" width="11.42578125" style="4" customWidth="1"/>
    <col min="14076" max="14080" width="11.140625" style="4" customWidth="1"/>
    <col min="14081" max="14088" width="11.42578125" style="4" customWidth="1"/>
    <col min="14089" max="14089" width="4.28515625" style="4" customWidth="1"/>
    <col min="14090" max="14105" width="11.42578125" style="4" customWidth="1"/>
    <col min="14106" max="14298" width="11.42578125" style="4"/>
    <col min="14299" max="14299" width="28.42578125" style="4" customWidth="1"/>
    <col min="14300" max="14305" width="11.42578125" style="4" customWidth="1"/>
    <col min="14306" max="14306" width="11.7109375" style="4" customWidth="1"/>
    <col min="14307" max="14331" width="11.42578125" style="4" customWidth="1"/>
    <col min="14332" max="14336" width="11.140625" style="4" customWidth="1"/>
    <col min="14337" max="14344" width="11.42578125" style="4" customWidth="1"/>
    <col min="14345" max="14345" width="4.28515625" style="4" customWidth="1"/>
    <col min="14346" max="14361" width="11.42578125" style="4" customWidth="1"/>
    <col min="14362" max="14554" width="11.42578125" style="4"/>
    <col min="14555" max="14555" width="28.42578125" style="4" customWidth="1"/>
    <col min="14556" max="14561" width="11.42578125" style="4" customWidth="1"/>
    <col min="14562" max="14562" width="11.7109375" style="4" customWidth="1"/>
    <col min="14563" max="14587" width="11.42578125" style="4" customWidth="1"/>
    <col min="14588" max="14592" width="11.140625" style="4" customWidth="1"/>
    <col min="14593" max="14600" width="11.42578125" style="4" customWidth="1"/>
    <col min="14601" max="14601" width="4.28515625" style="4" customWidth="1"/>
    <col min="14602" max="14617" width="11.42578125" style="4" customWidth="1"/>
    <col min="14618" max="14810" width="11.42578125" style="4"/>
    <col min="14811" max="14811" width="28.42578125" style="4" customWidth="1"/>
    <col min="14812" max="14817" width="11.42578125" style="4" customWidth="1"/>
    <col min="14818" max="14818" width="11.7109375" style="4" customWidth="1"/>
    <col min="14819" max="14843" width="11.42578125" style="4" customWidth="1"/>
    <col min="14844" max="14848" width="11.140625" style="4" customWidth="1"/>
    <col min="14849" max="14856" width="11.42578125" style="4" customWidth="1"/>
    <col min="14857" max="14857" width="4.28515625" style="4" customWidth="1"/>
    <col min="14858" max="14873" width="11.42578125" style="4" customWidth="1"/>
    <col min="14874" max="15066" width="11.42578125" style="4"/>
    <col min="15067" max="15067" width="28.42578125" style="4" customWidth="1"/>
    <col min="15068" max="15073" width="11.42578125" style="4" customWidth="1"/>
    <col min="15074" max="15074" width="11.7109375" style="4" customWidth="1"/>
    <col min="15075" max="15099" width="11.42578125" style="4" customWidth="1"/>
    <col min="15100" max="15104" width="11.140625" style="4" customWidth="1"/>
    <col min="15105" max="15112" width="11.42578125" style="4" customWidth="1"/>
    <col min="15113" max="15113" width="4.28515625" style="4" customWidth="1"/>
    <col min="15114" max="15129" width="11.42578125" style="4" customWidth="1"/>
    <col min="15130" max="15322" width="11.42578125" style="4"/>
    <col min="15323" max="15323" width="28.42578125" style="4" customWidth="1"/>
    <col min="15324" max="15329" width="11.42578125" style="4" customWidth="1"/>
    <col min="15330" max="15330" width="11.7109375" style="4" customWidth="1"/>
    <col min="15331" max="15355" width="11.42578125" style="4" customWidth="1"/>
    <col min="15356" max="15360" width="11.140625" style="4" customWidth="1"/>
    <col min="15361" max="15368" width="11.42578125" style="4" customWidth="1"/>
    <col min="15369" max="15369" width="4.28515625" style="4" customWidth="1"/>
    <col min="15370" max="15385" width="11.42578125" style="4" customWidth="1"/>
    <col min="15386" max="15578" width="11.42578125" style="4"/>
    <col min="15579" max="15579" width="28.42578125" style="4" customWidth="1"/>
    <col min="15580" max="15585" width="11.42578125" style="4" customWidth="1"/>
    <col min="15586" max="15586" width="11.7109375" style="4" customWidth="1"/>
    <col min="15587" max="15611" width="11.42578125" style="4" customWidth="1"/>
    <col min="15612" max="15616" width="11.140625" style="4" customWidth="1"/>
    <col min="15617" max="15624" width="11.42578125" style="4" customWidth="1"/>
    <col min="15625" max="15625" width="4.28515625" style="4" customWidth="1"/>
    <col min="15626" max="15641" width="11.42578125" style="4" customWidth="1"/>
    <col min="15642" max="15834" width="11.42578125" style="4"/>
    <col min="15835" max="15835" width="28.42578125" style="4" customWidth="1"/>
    <col min="15836" max="15841" width="11.42578125" style="4" customWidth="1"/>
    <col min="15842" max="15842" width="11.7109375" style="4" customWidth="1"/>
    <col min="15843" max="15867" width="11.42578125" style="4" customWidth="1"/>
    <col min="15868" max="15872" width="11.140625" style="4" customWidth="1"/>
    <col min="15873" max="15880" width="11.42578125" style="4" customWidth="1"/>
    <col min="15881" max="15881" width="4.28515625" style="4" customWidth="1"/>
    <col min="15882" max="15897" width="11.42578125" style="4" customWidth="1"/>
    <col min="15898" max="16090" width="11.42578125" style="4"/>
    <col min="16091" max="16091" width="28.42578125" style="4" customWidth="1"/>
    <col min="16092" max="16097" width="11.42578125" style="4" customWidth="1"/>
    <col min="16098" max="16098" width="11.7109375" style="4" customWidth="1"/>
    <col min="16099" max="16123" width="11.42578125" style="4" customWidth="1"/>
    <col min="16124" max="16128" width="11.140625" style="4" customWidth="1"/>
    <col min="16129" max="16136" width="11.42578125" style="4" customWidth="1"/>
    <col min="16137" max="16137" width="4.28515625" style="4" customWidth="1"/>
    <col min="16138" max="16153" width="11.42578125" style="4" customWidth="1"/>
    <col min="16154" max="16384" width="11.42578125" style="4"/>
  </cols>
  <sheetData>
    <row r="1" spans="1:24" customFormat="1">
      <c r="G1" s="1"/>
      <c r="M1" s="1"/>
      <c r="S1" s="1"/>
    </row>
    <row r="2" spans="1:24" customFormat="1">
      <c r="G2" s="1"/>
      <c r="M2" s="1"/>
      <c r="S2" s="1"/>
    </row>
    <row r="3" spans="1:24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</row>
    <row r="4" spans="1:24" customFormat="1" ht="18.95" customHeight="1">
      <c r="A4" s="5"/>
      <c r="B4" s="77" t="s">
        <v>0</v>
      </c>
      <c r="C4" s="77"/>
      <c r="D4" s="77"/>
      <c r="E4" s="77"/>
      <c r="F4" s="77"/>
      <c r="G4" s="6"/>
      <c r="H4" s="77" t="s">
        <v>1</v>
      </c>
      <c r="I4" s="77"/>
      <c r="J4" s="77"/>
      <c r="K4" s="77"/>
      <c r="L4" s="77"/>
      <c r="M4" s="6"/>
      <c r="N4" s="77" t="s">
        <v>59</v>
      </c>
      <c r="O4" s="77"/>
      <c r="P4" s="77"/>
      <c r="Q4" s="77"/>
      <c r="R4" s="77"/>
      <c r="S4" s="1"/>
      <c r="T4" s="77" t="s">
        <v>2</v>
      </c>
      <c r="U4" s="77"/>
      <c r="V4" s="77"/>
      <c r="W4" s="77"/>
      <c r="X4" s="77"/>
    </row>
    <row r="5" spans="1:24" s="1" customFormat="1">
      <c r="N5" s="7"/>
      <c r="O5" s="7"/>
      <c r="P5" s="7"/>
      <c r="Q5" s="7"/>
      <c r="R5" s="7"/>
    </row>
    <row r="6" spans="1:24" s="9" customFormat="1" ht="18.95" customHeight="1">
      <c r="A6" s="78" t="s">
        <v>2</v>
      </c>
      <c r="B6" s="72">
        <v>2012</v>
      </c>
      <c r="C6" s="75" t="s">
        <v>3</v>
      </c>
      <c r="D6" s="73" t="s">
        <v>4</v>
      </c>
      <c r="E6" s="74" t="s">
        <v>5</v>
      </c>
      <c r="F6" s="75" t="s">
        <v>6</v>
      </c>
      <c r="G6" s="8"/>
      <c r="H6" s="72">
        <v>2012</v>
      </c>
      <c r="I6" s="75" t="s">
        <v>3</v>
      </c>
      <c r="J6" s="73" t="s">
        <v>4</v>
      </c>
      <c r="K6" s="74" t="s">
        <v>5</v>
      </c>
      <c r="L6" s="75" t="s">
        <v>6</v>
      </c>
      <c r="M6" s="8"/>
      <c r="N6" s="72">
        <v>2012</v>
      </c>
      <c r="O6" s="75" t="s">
        <v>3</v>
      </c>
      <c r="P6" s="73" t="s">
        <v>4</v>
      </c>
      <c r="Q6" s="74" t="s">
        <v>5</v>
      </c>
      <c r="R6" s="75" t="s">
        <v>6</v>
      </c>
      <c r="S6" s="3"/>
      <c r="T6" s="72">
        <v>2012</v>
      </c>
      <c r="U6" s="75" t="s">
        <v>3</v>
      </c>
      <c r="V6" s="73" t="s">
        <v>4</v>
      </c>
      <c r="W6" s="74" t="s">
        <v>5</v>
      </c>
      <c r="X6" s="75" t="s">
        <v>6</v>
      </c>
    </row>
    <row r="7" spans="1:24" s="9" customFormat="1" ht="18.95" customHeight="1">
      <c r="A7" s="78"/>
      <c r="B7" s="72"/>
      <c r="C7" s="76"/>
      <c r="D7" s="73"/>
      <c r="E7" s="74"/>
      <c r="F7" s="75"/>
      <c r="G7" s="8"/>
      <c r="H7" s="72"/>
      <c r="I7" s="76"/>
      <c r="J7" s="73"/>
      <c r="K7" s="74"/>
      <c r="L7" s="75"/>
      <c r="M7" s="8"/>
      <c r="N7" s="72"/>
      <c r="O7" s="76"/>
      <c r="P7" s="73"/>
      <c r="Q7" s="74"/>
      <c r="R7" s="75"/>
      <c r="S7" s="3"/>
      <c r="T7" s="72"/>
      <c r="U7" s="76"/>
      <c r="V7" s="73"/>
      <c r="W7" s="74"/>
      <c r="X7" s="75"/>
    </row>
    <row r="8" spans="1:24" s="10" customFormat="1">
      <c r="B8" s="11" t="s">
        <v>7</v>
      </c>
      <c r="C8" s="11" t="s">
        <v>7</v>
      </c>
      <c r="D8" s="11" t="s">
        <v>7</v>
      </c>
      <c r="E8" s="11" t="s">
        <v>7</v>
      </c>
      <c r="F8" s="11" t="s">
        <v>7</v>
      </c>
      <c r="G8" s="12"/>
      <c r="H8" s="11" t="s">
        <v>7</v>
      </c>
      <c r="I8" s="11" t="s">
        <v>7</v>
      </c>
      <c r="J8" s="11" t="s">
        <v>7</v>
      </c>
      <c r="K8" s="11" t="s">
        <v>7</v>
      </c>
      <c r="L8" s="11" t="s">
        <v>7</v>
      </c>
      <c r="M8" s="12"/>
      <c r="N8" s="11" t="s">
        <v>7</v>
      </c>
      <c r="O8" s="11" t="s">
        <v>7</v>
      </c>
      <c r="P8" s="11" t="s">
        <v>7</v>
      </c>
      <c r="Q8" s="11" t="s">
        <v>7</v>
      </c>
      <c r="R8" s="11" t="s">
        <v>7</v>
      </c>
      <c r="S8" s="13"/>
      <c r="T8" s="11" t="s">
        <v>7</v>
      </c>
      <c r="U8" s="11" t="s">
        <v>7</v>
      </c>
      <c r="V8" s="11" t="s">
        <v>7</v>
      </c>
      <c r="W8" s="11" t="s">
        <v>7</v>
      </c>
      <c r="X8" s="11" t="s">
        <v>7</v>
      </c>
    </row>
    <row r="9" spans="1:24" s="10" customFormat="1">
      <c r="A9" s="14" t="s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1"/>
      <c r="U9" s="11"/>
      <c r="V9" s="11"/>
      <c r="W9" s="11"/>
      <c r="X9" s="11"/>
    </row>
    <row r="10" spans="1:24" s="1" customFormat="1">
      <c r="A10" s="15" t="s">
        <v>9</v>
      </c>
      <c r="B10" s="17">
        <f>SUM(C10:F10)</f>
        <v>179899</v>
      </c>
      <c r="C10" s="18">
        <v>47056</v>
      </c>
      <c r="D10" s="18">
        <v>46290</v>
      </c>
      <c r="E10" s="18">
        <v>43288</v>
      </c>
      <c r="F10" s="18">
        <v>43265</v>
      </c>
      <c r="G10" s="16"/>
      <c r="H10" s="17">
        <f>SUM(I10:L10)</f>
        <v>95398</v>
      </c>
      <c r="I10" s="16">
        <v>23853</v>
      </c>
      <c r="J10" s="16">
        <v>22989</v>
      </c>
      <c r="K10" s="16">
        <v>24966</v>
      </c>
      <c r="L10" s="16">
        <v>23590</v>
      </c>
      <c r="M10" s="16"/>
      <c r="N10" s="17">
        <f>SUM(O10:R10)</f>
        <v>172750</v>
      </c>
      <c r="O10" s="16">
        <v>45456</v>
      </c>
      <c r="P10" s="16">
        <v>41912</v>
      </c>
      <c r="Q10" s="16">
        <v>41680</v>
      </c>
      <c r="R10" s="16">
        <v>43702</v>
      </c>
      <c r="T10" s="17">
        <f t="shared" ref="T10:T16" si="0">SUM(U10:X10)</f>
        <v>448047</v>
      </c>
      <c r="U10" s="18">
        <f t="shared" ref="U10:X16" si="1">O10+I10+C10</f>
        <v>116365</v>
      </c>
      <c r="V10" s="18">
        <f t="shared" si="1"/>
        <v>111191</v>
      </c>
      <c r="W10" s="18">
        <f t="shared" si="1"/>
        <v>109934</v>
      </c>
      <c r="X10" s="18">
        <f t="shared" si="1"/>
        <v>110557</v>
      </c>
    </row>
    <row r="11" spans="1:24" s="1" customFormat="1">
      <c r="A11" s="15" t="s">
        <v>10</v>
      </c>
      <c r="B11" s="17">
        <f t="shared" ref="B11:B26" si="2">SUM(C11:F11)</f>
        <v>-129968</v>
      </c>
      <c r="C11" s="18">
        <v>-33908</v>
      </c>
      <c r="D11" s="18">
        <v>-33802</v>
      </c>
      <c r="E11" s="18">
        <v>-31735</v>
      </c>
      <c r="F11" s="18">
        <v>-30523</v>
      </c>
      <c r="G11" s="16"/>
      <c r="H11" s="17">
        <f>SUM(I11:L11)</f>
        <v>-66632</v>
      </c>
      <c r="I11" s="18">
        <v>-17350</v>
      </c>
      <c r="J11" s="16">
        <v>-15912</v>
      </c>
      <c r="K11" s="16">
        <v>-16678</v>
      </c>
      <c r="L11" s="16">
        <v>-16692</v>
      </c>
      <c r="M11" s="16"/>
      <c r="N11" s="17">
        <f>SUM(O11:R11)</f>
        <v>-141512</v>
      </c>
      <c r="O11" s="16">
        <v>-37119</v>
      </c>
      <c r="P11" s="16">
        <v>-34875</v>
      </c>
      <c r="Q11" s="16">
        <v>-34237</v>
      </c>
      <c r="R11" s="16">
        <v>-35281</v>
      </c>
      <c r="T11" s="17">
        <f t="shared" si="0"/>
        <v>-338112</v>
      </c>
      <c r="U11" s="18">
        <f t="shared" si="1"/>
        <v>-88377</v>
      </c>
      <c r="V11" s="18">
        <f t="shared" si="1"/>
        <v>-84589</v>
      </c>
      <c r="W11" s="18">
        <f t="shared" si="1"/>
        <v>-82650</v>
      </c>
      <c r="X11" s="18">
        <f t="shared" si="1"/>
        <v>-82496</v>
      </c>
    </row>
    <row r="12" spans="1:24" s="1" customFormat="1">
      <c r="A12" s="15" t="s">
        <v>11</v>
      </c>
      <c r="B12" s="17">
        <f t="shared" si="2"/>
        <v>49931</v>
      </c>
      <c r="C12" s="18">
        <v>13148</v>
      </c>
      <c r="D12" s="18">
        <v>12488</v>
      </c>
      <c r="E12" s="18">
        <v>11553</v>
      </c>
      <c r="F12" s="18">
        <v>12742</v>
      </c>
      <c r="G12" s="16"/>
      <c r="H12" s="17">
        <f>SUM(I12:L12)</f>
        <v>28766</v>
      </c>
      <c r="I12" s="16">
        <v>6503</v>
      </c>
      <c r="J12" s="16">
        <v>7077</v>
      </c>
      <c r="K12" s="16">
        <v>8288</v>
      </c>
      <c r="L12" s="16">
        <v>6898</v>
      </c>
      <c r="M12" s="16"/>
      <c r="N12" s="17">
        <f>SUM(O12:R12)</f>
        <v>31238</v>
      </c>
      <c r="O12" s="16">
        <v>8337</v>
      </c>
      <c r="P12" s="16">
        <v>7037</v>
      </c>
      <c r="Q12" s="16">
        <v>7443</v>
      </c>
      <c r="R12" s="16">
        <v>8421</v>
      </c>
      <c r="T12" s="17">
        <f t="shared" si="0"/>
        <v>109935</v>
      </c>
      <c r="U12" s="18">
        <f t="shared" si="1"/>
        <v>27988</v>
      </c>
      <c r="V12" s="18">
        <f t="shared" si="1"/>
        <v>26602</v>
      </c>
      <c r="W12" s="18">
        <f t="shared" si="1"/>
        <v>27284</v>
      </c>
      <c r="X12" s="18">
        <f t="shared" si="1"/>
        <v>28061</v>
      </c>
    </row>
    <row r="13" spans="1:24" s="1" customFormat="1">
      <c r="A13" s="15" t="s">
        <v>12</v>
      </c>
      <c r="B13" s="17">
        <f t="shared" si="2"/>
        <v>-21752</v>
      </c>
      <c r="C13" s="18">
        <v>-5785</v>
      </c>
      <c r="D13" s="18">
        <v>-5565</v>
      </c>
      <c r="E13" s="18">
        <v>-5436</v>
      </c>
      <c r="F13" s="18">
        <v>-4966</v>
      </c>
      <c r="G13" s="16"/>
      <c r="H13" s="17">
        <f t="shared" ref="H13" si="3">SUM(I13:L13)</f>
        <v>-11573</v>
      </c>
      <c r="I13" s="18">
        <v>-2750</v>
      </c>
      <c r="J13" s="16">
        <v>-2897</v>
      </c>
      <c r="K13" s="16">
        <v>-2671</v>
      </c>
      <c r="L13" s="16">
        <v>-3255</v>
      </c>
      <c r="M13" s="16"/>
      <c r="N13" s="17">
        <f t="shared" ref="N13" si="4">SUM(O13:R13)</f>
        <v>-24383</v>
      </c>
      <c r="O13" s="16">
        <v>-7679</v>
      </c>
      <c r="P13" s="16">
        <v>-6251</v>
      </c>
      <c r="Q13" s="16">
        <v>-5091</v>
      </c>
      <c r="R13" s="16">
        <v>-5362</v>
      </c>
      <c r="T13" s="17">
        <f t="shared" si="0"/>
        <v>-57708</v>
      </c>
      <c r="U13" s="18">
        <f t="shared" si="1"/>
        <v>-16214</v>
      </c>
      <c r="V13" s="18">
        <f t="shared" si="1"/>
        <v>-14713</v>
      </c>
      <c r="W13" s="18">
        <f t="shared" si="1"/>
        <v>-13198</v>
      </c>
      <c r="X13" s="18">
        <f t="shared" si="1"/>
        <v>-13583</v>
      </c>
    </row>
    <row r="14" spans="1:24" s="1" customFormat="1">
      <c r="A14" s="15" t="s">
        <v>13</v>
      </c>
      <c r="B14" s="17">
        <f t="shared" si="2"/>
        <v>28179</v>
      </c>
      <c r="C14" s="18">
        <v>7363</v>
      </c>
      <c r="D14" s="18">
        <v>6923</v>
      </c>
      <c r="E14" s="18">
        <v>6117</v>
      </c>
      <c r="F14" s="18">
        <v>7776</v>
      </c>
      <c r="G14" s="16"/>
      <c r="H14" s="17">
        <f>SUM(I14:L14)</f>
        <v>17193</v>
      </c>
      <c r="I14" s="16">
        <v>3753</v>
      </c>
      <c r="J14" s="16">
        <v>4180</v>
      </c>
      <c r="K14" s="16">
        <v>5617</v>
      </c>
      <c r="L14" s="16">
        <v>3643</v>
      </c>
      <c r="M14" s="16"/>
      <c r="N14" s="17">
        <f>SUM(O14:R14)</f>
        <v>6855</v>
      </c>
      <c r="O14" s="16">
        <v>658</v>
      </c>
      <c r="P14" s="16">
        <v>786</v>
      </c>
      <c r="Q14" s="16">
        <v>2352</v>
      </c>
      <c r="R14" s="16">
        <v>3059</v>
      </c>
      <c r="T14" s="17">
        <f t="shared" si="0"/>
        <v>52227</v>
      </c>
      <c r="U14" s="18">
        <f t="shared" si="1"/>
        <v>11774</v>
      </c>
      <c r="V14" s="18">
        <f t="shared" si="1"/>
        <v>11889</v>
      </c>
      <c r="W14" s="18">
        <f t="shared" si="1"/>
        <v>14086</v>
      </c>
      <c r="X14" s="18">
        <f t="shared" si="1"/>
        <v>14478</v>
      </c>
    </row>
    <row r="15" spans="1:24" s="1" customFormat="1">
      <c r="A15" s="15" t="s">
        <v>14</v>
      </c>
      <c r="B15" s="17">
        <f t="shared" si="2"/>
        <v>22848</v>
      </c>
      <c r="C15" s="18">
        <v>6170</v>
      </c>
      <c r="D15" s="18">
        <v>5895</v>
      </c>
      <c r="E15" s="18">
        <v>5767</v>
      </c>
      <c r="F15" s="18">
        <v>5016</v>
      </c>
      <c r="G15" s="19"/>
      <c r="H15" s="17">
        <f>SUM(I15:L15)</f>
        <v>6532</v>
      </c>
      <c r="I15" s="20">
        <v>1978</v>
      </c>
      <c r="J15" s="19">
        <v>1595</v>
      </c>
      <c r="K15" s="19">
        <v>1524</v>
      </c>
      <c r="L15" s="19">
        <v>1435</v>
      </c>
      <c r="M15" s="19"/>
      <c r="N15" s="17">
        <f>SUM(O15:R15)</f>
        <v>7549</v>
      </c>
      <c r="O15" s="19">
        <v>1991</v>
      </c>
      <c r="P15" s="19">
        <v>1966</v>
      </c>
      <c r="Q15" s="19">
        <v>1532</v>
      </c>
      <c r="R15" s="19">
        <v>2060</v>
      </c>
      <c r="T15" s="17">
        <f t="shared" si="0"/>
        <v>36929</v>
      </c>
      <c r="U15" s="18">
        <f t="shared" si="1"/>
        <v>10139</v>
      </c>
      <c r="V15" s="18">
        <f t="shared" si="1"/>
        <v>9456</v>
      </c>
      <c r="W15" s="18">
        <f t="shared" si="1"/>
        <v>8823</v>
      </c>
      <c r="X15" s="18">
        <f t="shared" si="1"/>
        <v>8511</v>
      </c>
    </row>
    <row r="16" spans="1:24" s="1" customFormat="1">
      <c r="A16" s="15" t="s">
        <v>15</v>
      </c>
      <c r="B16" s="17">
        <f t="shared" si="2"/>
        <v>51027</v>
      </c>
      <c r="C16" s="18">
        <v>13533</v>
      </c>
      <c r="D16" s="18">
        <v>12818</v>
      </c>
      <c r="E16" s="18">
        <v>11884</v>
      </c>
      <c r="F16" s="18">
        <v>12792</v>
      </c>
      <c r="G16" s="16"/>
      <c r="H16" s="17">
        <f>SUM(I16:L16)</f>
        <v>23725</v>
      </c>
      <c r="I16" s="16">
        <v>5731</v>
      </c>
      <c r="J16" s="16">
        <v>5775</v>
      </c>
      <c r="K16" s="16">
        <v>7141</v>
      </c>
      <c r="L16" s="16">
        <v>5078</v>
      </c>
      <c r="M16" s="16"/>
      <c r="N16" s="17">
        <f>SUM(O16:R16)</f>
        <v>14404</v>
      </c>
      <c r="O16" s="16">
        <v>2649</v>
      </c>
      <c r="P16" s="16">
        <v>2752</v>
      </c>
      <c r="Q16" s="16">
        <v>3884</v>
      </c>
      <c r="R16" s="16">
        <v>5119</v>
      </c>
      <c r="T16" s="17">
        <f t="shared" si="0"/>
        <v>89156</v>
      </c>
      <c r="U16" s="18">
        <f t="shared" si="1"/>
        <v>21913</v>
      </c>
      <c r="V16" s="18">
        <f t="shared" si="1"/>
        <v>21345</v>
      </c>
      <c r="W16" s="18">
        <f t="shared" si="1"/>
        <v>22909</v>
      </c>
      <c r="X16" s="18">
        <f t="shared" si="1"/>
        <v>22989</v>
      </c>
    </row>
    <row r="17" spans="1:25" s="1" customFormat="1">
      <c r="A17" s="21" t="s">
        <v>16</v>
      </c>
      <c r="B17" s="23">
        <f>B16/B10</f>
        <v>0.28364248828509331</v>
      </c>
      <c r="C17" s="24">
        <v>0.28759350561033664</v>
      </c>
      <c r="D17" s="24">
        <v>0.27690645927846186</v>
      </c>
      <c r="E17" s="24">
        <v>0.27453335797449641</v>
      </c>
      <c r="F17" s="24">
        <v>0.2956662429215301</v>
      </c>
      <c r="G17" s="22"/>
      <c r="H17" s="23">
        <f>H16/H10</f>
        <v>0.24869494119373572</v>
      </c>
      <c r="I17" s="22">
        <v>0.24026327925208568</v>
      </c>
      <c r="J17" s="22">
        <v>0.25120709904737049</v>
      </c>
      <c r="K17" s="22">
        <v>0.28602899943923737</v>
      </c>
      <c r="L17" s="22">
        <v>0.2152607036880034</v>
      </c>
      <c r="M17" s="22"/>
      <c r="N17" s="23">
        <f>N16/N10</f>
        <v>8.3380607814761212E-2</v>
      </c>
      <c r="O17" s="25">
        <v>5.8276135163674761E-2</v>
      </c>
      <c r="P17" s="25">
        <v>6.5661385760641344E-2</v>
      </c>
      <c r="Q17" s="25">
        <v>9.3186180422264869E-2</v>
      </c>
      <c r="R17" s="25">
        <v>0.11713422726648666</v>
      </c>
      <c r="S17" s="26"/>
      <c r="T17" s="23">
        <f>T16/T10</f>
        <v>0.19898805259269675</v>
      </c>
      <c r="U17" s="24">
        <f>U16/U10</f>
        <v>0.18831263696128561</v>
      </c>
      <c r="V17" s="24">
        <f t="shared" ref="V17:X17" si="5">V16/V10</f>
        <v>0.19196697574443974</v>
      </c>
      <c r="W17" s="24">
        <f t="shared" si="5"/>
        <v>0.20838866956537558</v>
      </c>
      <c r="X17" s="24">
        <f t="shared" si="5"/>
        <v>0.20793798673987174</v>
      </c>
    </row>
    <row r="18" spans="1:25" s="1" customFormat="1">
      <c r="B18" s="18"/>
      <c r="C18" s="18"/>
      <c r="D18" s="18"/>
      <c r="E18" s="18"/>
      <c r="F18" s="1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T18" s="18"/>
      <c r="U18" s="18"/>
      <c r="V18" s="18"/>
      <c r="W18" s="18"/>
      <c r="X18" s="18"/>
    </row>
    <row r="19" spans="1:25" s="1" customFormat="1">
      <c r="A19" s="28" t="s">
        <v>17</v>
      </c>
      <c r="B19" s="18"/>
      <c r="C19" s="18"/>
      <c r="D19" s="18"/>
      <c r="E19" s="18"/>
      <c r="F19" s="18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18"/>
      <c r="U19" s="18"/>
      <c r="V19" s="18"/>
      <c r="W19" s="18"/>
      <c r="X19" s="18"/>
    </row>
    <row r="20" spans="1:25" s="1" customFormat="1">
      <c r="A20" s="15" t="s">
        <v>9</v>
      </c>
      <c r="B20" s="17">
        <f t="shared" si="2"/>
        <v>29827</v>
      </c>
      <c r="C20" s="18">
        <v>9131</v>
      </c>
      <c r="D20" s="18">
        <v>6184.9184965598415</v>
      </c>
      <c r="E20" s="18">
        <v>7273.922487440158</v>
      </c>
      <c r="F20" s="18">
        <v>7237.1590160000005</v>
      </c>
      <c r="G20" s="20"/>
      <c r="H20" s="17">
        <f t="shared" ref="H20:H21" si="6">SUM(I20:L20)</f>
        <v>112051</v>
      </c>
      <c r="I20" s="20">
        <v>28790</v>
      </c>
      <c r="J20" s="20">
        <v>26318.787928096724</v>
      </c>
      <c r="K20" s="20">
        <v>29378.560071903274</v>
      </c>
      <c r="L20" s="20">
        <v>27563.652000000002</v>
      </c>
      <c r="M20" s="20"/>
      <c r="N20" s="17">
        <f t="shared" ref="N20:N21" si="7">SUM(O20:R20)</f>
        <v>103962</v>
      </c>
      <c r="O20" s="20">
        <v>27059</v>
      </c>
      <c r="P20" s="20">
        <v>32181.001565481529</v>
      </c>
      <c r="Q20" s="20">
        <v>21586.85081951847</v>
      </c>
      <c r="R20" s="20">
        <v>23135.147615000002</v>
      </c>
      <c r="T20" s="17">
        <f>SUM(U20:X20)</f>
        <v>245840</v>
      </c>
      <c r="U20" s="18">
        <f t="shared" ref="U20:X21" si="8">O20+I20+C20</f>
        <v>64980</v>
      </c>
      <c r="V20" s="18">
        <f t="shared" si="8"/>
        <v>64684.707990138093</v>
      </c>
      <c r="W20" s="18">
        <f t="shared" si="8"/>
        <v>58239.333378861898</v>
      </c>
      <c r="X20" s="18">
        <f t="shared" si="8"/>
        <v>57935.958631000001</v>
      </c>
    </row>
    <row r="21" spans="1:25" s="1" customFormat="1">
      <c r="A21" s="15" t="s">
        <v>18</v>
      </c>
      <c r="B21" s="17">
        <f t="shared" si="2"/>
        <v>8891</v>
      </c>
      <c r="C21" s="18">
        <v>3065</v>
      </c>
      <c r="D21" s="18">
        <v>2119.1244882873975</v>
      </c>
      <c r="E21" s="18">
        <v>1452.5897397126023</v>
      </c>
      <c r="F21" s="18">
        <v>2254.2857720000002</v>
      </c>
      <c r="G21" s="20"/>
      <c r="H21" s="17">
        <f t="shared" si="6"/>
        <v>31372</v>
      </c>
      <c r="I21" s="20">
        <v>7245</v>
      </c>
      <c r="J21" s="20">
        <v>6916.5292425000043</v>
      </c>
      <c r="K21" s="20">
        <v>8584.4687574999953</v>
      </c>
      <c r="L21" s="20">
        <v>8626.0020000000004</v>
      </c>
      <c r="M21" s="20"/>
      <c r="N21" s="17">
        <f t="shared" si="7"/>
        <v>24901</v>
      </c>
      <c r="O21" s="20">
        <v>6078</v>
      </c>
      <c r="P21" s="20">
        <v>8149.9394912239659</v>
      </c>
      <c r="Q21" s="20">
        <v>5296.2334798904285</v>
      </c>
      <c r="R21" s="20">
        <v>5376.8270288856056</v>
      </c>
      <c r="T21" s="17">
        <f>SUM(U21:X21)</f>
        <v>65164</v>
      </c>
      <c r="U21" s="18">
        <f t="shared" si="8"/>
        <v>16388</v>
      </c>
      <c r="V21" s="18">
        <f t="shared" si="8"/>
        <v>17185.593222011368</v>
      </c>
      <c r="W21" s="18">
        <f t="shared" si="8"/>
        <v>15333.291977103027</v>
      </c>
      <c r="X21" s="18">
        <f t="shared" si="8"/>
        <v>16257.114800885607</v>
      </c>
    </row>
    <row r="22" spans="1:25" s="1" customFormat="1">
      <c r="A22" s="21" t="s">
        <v>16</v>
      </c>
      <c r="B22" s="23">
        <f>B21/B20</f>
        <v>0.2980856271163711</v>
      </c>
      <c r="C22" s="24">
        <v>0.3356696966378272</v>
      </c>
      <c r="D22" s="24">
        <v>0.3427647534357316</v>
      </c>
      <c r="E22" s="24">
        <v>0.20166917963393938</v>
      </c>
      <c r="F22" s="24">
        <v>0.3114876662259593</v>
      </c>
      <c r="G22" s="22"/>
      <c r="H22" s="23">
        <f>H21/H20</f>
        <v>0.27997965212269416</v>
      </c>
      <c r="I22" s="32">
        <v>0.25164987843001041</v>
      </c>
      <c r="J22" s="32">
        <v>0.26281393669972264</v>
      </c>
      <c r="K22" s="32">
        <v>0.29224824860332788</v>
      </c>
      <c r="L22" s="32">
        <v>0.31294844384191178</v>
      </c>
      <c r="M22" s="32"/>
      <c r="N22" s="23">
        <f>N21/N20</f>
        <v>0.23952020930724688</v>
      </c>
      <c r="O22" s="32">
        <v>0.22462027421560293</v>
      </c>
      <c r="P22" s="32">
        <v>0.25325502625772972</v>
      </c>
      <c r="Q22" s="32">
        <v>0.24534535047148529</v>
      </c>
      <c r="R22" s="32">
        <v>0.23240945415016342</v>
      </c>
      <c r="S22" s="26"/>
      <c r="T22" s="23">
        <f>T21/T20</f>
        <v>0.26506671005532051</v>
      </c>
      <c r="U22" s="24">
        <f>U21/U20</f>
        <v>0.25220067713142508</v>
      </c>
      <c r="V22" s="24">
        <f>V21/V20</f>
        <v>0.26568247358605229</v>
      </c>
      <c r="W22" s="24">
        <f>W21/W20</f>
        <v>0.26328069171664453</v>
      </c>
      <c r="X22" s="24">
        <f>X21/X20</f>
        <v>0.28060491592844472</v>
      </c>
    </row>
    <row r="23" spans="1:25" s="1" customFormat="1">
      <c r="B23" s="18"/>
      <c r="C23" s="18"/>
      <c r="D23" s="18"/>
      <c r="E23" s="18"/>
      <c r="F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T23" s="18"/>
      <c r="U23" s="18"/>
      <c r="V23" s="18"/>
      <c r="W23" s="18"/>
      <c r="X23" s="18"/>
    </row>
    <row r="24" spans="1:25" s="1" customFormat="1">
      <c r="A24" s="28" t="s">
        <v>19</v>
      </c>
      <c r="B24" s="18"/>
      <c r="C24" s="18"/>
      <c r="D24" s="18"/>
      <c r="E24" s="18"/>
      <c r="F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T24" s="18"/>
      <c r="U24" s="18"/>
      <c r="V24" s="18"/>
      <c r="W24" s="18"/>
      <c r="X24" s="18"/>
    </row>
    <row r="25" spans="1:25" s="1" customFormat="1">
      <c r="A25" s="15" t="s">
        <v>20</v>
      </c>
      <c r="B25" s="17">
        <f t="shared" si="2"/>
        <v>209726</v>
      </c>
      <c r="C25" s="18">
        <f>C20+C10</f>
        <v>56187</v>
      </c>
      <c r="D25" s="18">
        <f>D20+D10</f>
        <v>52474.91849655984</v>
      </c>
      <c r="E25" s="18">
        <f>E20+E10</f>
        <v>50561.922487440155</v>
      </c>
      <c r="F25" s="18">
        <f>F20+F10</f>
        <v>50502.159015999998</v>
      </c>
      <c r="G25" s="18"/>
      <c r="H25" s="17">
        <f t="shared" ref="H25:H26" si="9">SUM(I25:L25)</f>
        <v>207449</v>
      </c>
      <c r="I25" s="18">
        <f>I20+I10</f>
        <v>52643</v>
      </c>
      <c r="J25" s="18">
        <f>J20+J10</f>
        <v>49307.787928096724</v>
      </c>
      <c r="K25" s="18">
        <f>K20+K10</f>
        <v>54344.560071903274</v>
      </c>
      <c r="L25" s="18">
        <f>L20+L10</f>
        <v>51153.652000000002</v>
      </c>
      <c r="M25" s="18"/>
      <c r="N25" s="17">
        <f t="shared" ref="N25:N26" si="10">SUM(O25:R25)</f>
        <v>276712</v>
      </c>
      <c r="O25" s="18">
        <f>O20+O10</f>
        <v>72515</v>
      </c>
      <c r="P25" s="18">
        <f>P20+P10</f>
        <v>74093.001565481536</v>
      </c>
      <c r="Q25" s="18">
        <f>Q20+Q10</f>
        <v>63266.85081951847</v>
      </c>
      <c r="R25" s="18">
        <f>R20+R10</f>
        <v>66837.147614999994</v>
      </c>
      <c r="T25" s="17">
        <f t="shared" ref="T25:T26" si="11">SUM(U25:X25)</f>
        <v>693887</v>
      </c>
      <c r="U25" s="18">
        <f t="shared" ref="U25:X26" si="12">O25+I25+C25</f>
        <v>181345</v>
      </c>
      <c r="V25" s="18">
        <f t="shared" si="12"/>
        <v>175875.70799013809</v>
      </c>
      <c r="W25" s="18">
        <f t="shared" si="12"/>
        <v>168173.33337886189</v>
      </c>
      <c r="X25" s="18">
        <f t="shared" si="12"/>
        <v>168492.95863099999</v>
      </c>
    </row>
    <row r="26" spans="1:25" s="1" customFormat="1">
      <c r="A26" s="15" t="s">
        <v>21</v>
      </c>
      <c r="B26" s="17">
        <f t="shared" si="2"/>
        <v>59918</v>
      </c>
      <c r="C26" s="18">
        <f>C21+C16</f>
        <v>16598</v>
      </c>
      <c r="D26" s="18">
        <f>D21+D16</f>
        <v>14937.124488287398</v>
      </c>
      <c r="E26" s="18">
        <f>E21+E16</f>
        <v>13336.589739712603</v>
      </c>
      <c r="F26" s="18">
        <f>F21+F16</f>
        <v>15046.285771999999</v>
      </c>
      <c r="G26" s="20"/>
      <c r="H26" s="17">
        <f t="shared" si="9"/>
        <v>55097</v>
      </c>
      <c r="I26" s="18">
        <f>I21+I16</f>
        <v>12976</v>
      </c>
      <c r="J26" s="18">
        <f>J21+J16</f>
        <v>12691.529242500004</v>
      </c>
      <c r="K26" s="18">
        <f>K21+K16</f>
        <v>15725.468757499995</v>
      </c>
      <c r="L26" s="18">
        <f>L21+L16</f>
        <v>13704.002</v>
      </c>
      <c r="M26" s="18"/>
      <c r="N26" s="17">
        <f t="shared" si="10"/>
        <v>39305</v>
      </c>
      <c r="O26" s="18">
        <f>O21+O16</f>
        <v>8727</v>
      </c>
      <c r="P26" s="18">
        <f>P21+P16</f>
        <v>10901.939491223966</v>
      </c>
      <c r="Q26" s="18">
        <f>Q21+Q16</f>
        <v>9180.2334798904285</v>
      </c>
      <c r="R26" s="18">
        <f>R21+R16</f>
        <v>10495.827028885606</v>
      </c>
      <c r="T26" s="17">
        <f t="shared" si="11"/>
        <v>154320</v>
      </c>
      <c r="U26" s="18">
        <f t="shared" si="12"/>
        <v>38301</v>
      </c>
      <c r="V26" s="18">
        <f t="shared" si="12"/>
        <v>38530.593222011368</v>
      </c>
      <c r="W26" s="18">
        <f t="shared" si="12"/>
        <v>38242.291977103028</v>
      </c>
      <c r="X26" s="18">
        <f t="shared" si="12"/>
        <v>39246.114800885611</v>
      </c>
    </row>
    <row r="27" spans="1:25" s="1" customFormat="1">
      <c r="A27" s="21" t="s">
        <v>16</v>
      </c>
      <c r="B27" s="23">
        <f>B26/B25</f>
        <v>0.28569657553188443</v>
      </c>
      <c r="C27" s="25">
        <f>C26/C25</f>
        <v>0.29540641073557938</v>
      </c>
      <c r="D27" s="25">
        <f>D26/D25</f>
        <v>0.2846526477076215</v>
      </c>
      <c r="E27" s="25">
        <f>E26/E25</f>
        <v>0.26376745747801583</v>
      </c>
      <c r="F27" s="25">
        <f>F26/F25</f>
        <v>0.29793351542125285</v>
      </c>
      <c r="G27" s="22"/>
      <c r="H27" s="23">
        <f>H26/H25</f>
        <v>0.2655929891202175</v>
      </c>
      <c r="I27" s="25">
        <f>I26/I25</f>
        <v>0.24649051155899171</v>
      </c>
      <c r="J27" s="25">
        <f>J26/J25</f>
        <v>0.25739400966450732</v>
      </c>
      <c r="K27" s="25">
        <f>K26/K25</f>
        <v>0.28936601449516991</v>
      </c>
      <c r="L27" s="25">
        <f>L26/L25</f>
        <v>0.2678988002655216</v>
      </c>
      <c r="M27" s="22"/>
      <c r="N27" s="23">
        <f>N26/N25</f>
        <v>0.14204299054612737</v>
      </c>
      <c r="O27" s="25">
        <f>O26/O25</f>
        <v>0.12034751430738468</v>
      </c>
      <c r="P27" s="25">
        <f>P26/P25</f>
        <v>0.14713858611314465</v>
      </c>
      <c r="Q27" s="25">
        <f>Q26/Q25</f>
        <v>0.14510337342503277</v>
      </c>
      <c r="R27" s="25">
        <f>R26/R25</f>
        <v>0.15703583117197642</v>
      </c>
      <c r="S27" s="26"/>
      <c r="T27" s="23">
        <f>T26/T25</f>
        <v>0.22239932438567087</v>
      </c>
      <c r="U27" s="24">
        <f>U26/U25</f>
        <v>0.21120516143262841</v>
      </c>
      <c r="V27" s="24">
        <f>V26/V25</f>
        <v>0.21907853939767452</v>
      </c>
      <c r="W27" s="24">
        <f>W26/W25</f>
        <v>0.22739807321860336</v>
      </c>
      <c r="X27" s="24">
        <f>X26/X25</f>
        <v>0.23292436146744092</v>
      </c>
    </row>
    <row r="28" spans="1:25" customFormat="1">
      <c r="G28" s="1"/>
      <c r="M28" s="1"/>
      <c r="S28" s="1"/>
      <c r="T28" s="34"/>
      <c r="U28" s="34"/>
      <c r="V28" s="34"/>
      <c r="W28" s="34"/>
      <c r="X28" s="34"/>
      <c r="Y28" s="4"/>
    </row>
    <row r="29" spans="1:25" customFormat="1">
      <c r="A29" s="35" t="s">
        <v>22</v>
      </c>
      <c r="G29" s="1"/>
      <c r="M29" s="1"/>
      <c r="S29" s="1"/>
      <c r="T29" s="34"/>
      <c r="U29" s="34"/>
      <c r="V29" s="34"/>
      <c r="W29" s="34"/>
      <c r="X29" s="34"/>
      <c r="Y29" s="4"/>
    </row>
    <row r="30" spans="1:25" customFormat="1">
      <c r="A30" s="35" t="s">
        <v>23</v>
      </c>
      <c r="G30" s="1"/>
      <c r="M30" s="1"/>
      <c r="S30" s="1"/>
      <c r="T30" s="34"/>
      <c r="U30" s="34"/>
      <c r="V30" s="34"/>
      <c r="W30" s="34"/>
      <c r="X30" s="34"/>
      <c r="Y30" s="4"/>
    </row>
  </sheetData>
  <mergeCells count="25">
    <mergeCell ref="O6:O7"/>
    <mergeCell ref="P6:P7"/>
    <mergeCell ref="Q6:Q7"/>
    <mergeCell ref="R6:R7"/>
    <mergeCell ref="X6:X7"/>
    <mergeCell ref="T6:T7"/>
    <mergeCell ref="U6:U7"/>
    <mergeCell ref="V6:V7"/>
    <mergeCell ref="W6:W7"/>
    <mergeCell ref="B4:F4"/>
    <mergeCell ref="H4:L4"/>
    <mergeCell ref="T4:X4"/>
    <mergeCell ref="A6:A7"/>
    <mergeCell ref="N4:R4"/>
    <mergeCell ref="B6:B7"/>
    <mergeCell ref="C6:C7"/>
    <mergeCell ref="D6:D7"/>
    <mergeCell ref="E6:E7"/>
    <mergeCell ref="F6:F7"/>
    <mergeCell ref="K6:K7"/>
    <mergeCell ref="H6:H7"/>
    <mergeCell ref="I6:I7"/>
    <mergeCell ref="J6:J7"/>
    <mergeCell ref="L6:L7"/>
    <mergeCell ref="N6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2016-05-17T14:07:43Z</dcterms:modified>
</cp:coreProperties>
</file>