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ellarb\AppData\Local\Microsoft\Windows\INetCache\Content.Outlook\765BOIAR\"/>
    </mc:Choice>
  </mc:AlternateContent>
  <xr:revisionPtr revIDLastSave="0" documentId="13_ncr:1_{2DFEBC08-0727-44D3-8173-FE1E33DC6BA2}" xr6:coauthVersionLast="47" xr6:coauthVersionMax="47" xr10:uidLastSave="{00000000-0000-0000-0000-000000000000}"/>
  <bookViews>
    <workbookView xWindow="-28920" yWindow="-1020" windowWidth="29040" windowHeight="1584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Efectivo y Deuda Financiera" sheetId="12" r:id="rId5"/>
  </sheets>
  <definedNames>
    <definedName name="_xlnm.Print_Area" localSheetId="2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6" l="1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3" i="6"/>
  <c r="H3" i="6"/>
  <c r="E13" i="6"/>
  <c r="F13" i="6"/>
  <c r="E11" i="6"/>
  <c r="F11" i="6"/>
  <c r="E10" i="6"/>
  <c r="F10" i="6"/>
  <c r="E8" i="6"/>
  <c r="F8" i="6"/>
  <c r="C7" i="12"/>
  <c r="C8" i="12"/>
  <c r="D8" i="6" l="1"/>
  <c r="D10" i="6" s="1"/>
  <c r="D11" i="6" s="1"/>
  <c r="D13" i="6" s="1"/>
  <c r="C8" i="6"/>
  <c r="C10" i="6" s="1"/>
  <c r="C11" i="6" s="1"/>
  <c r="C13" i="6" s="1"/>
  <c r="E9" i="12"/>
  <c r="D8" i="12"/>
  <c r="G7" i="12"/>
  <c r="E7" i="12"/>
  <c r="D7" i="12"/>
  <c r="D27" i="4"/>
  <c r="D28" i="4" s="1"/>
  <c r="C27" i="4"/>
  <c r="C28" i="4" s="1"/>
</calcChain>
</file>

<file path=xl/sharedStrings.xml><?xml version="1.0" encoding="utf-8"?>
<sst xmlns="http://schemas.openxmlformats.org/spreadsheetml/2006/main" count="227" uniqueCount="144">
  <si>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</si>
  <si>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</si>
  <si>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</si>
  <si>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</si>
  <si>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</si>
  <si>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</si>
  <si>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</si>
  <si>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</si>
  <si>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</si>
  <si>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</si>
  <si>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</si>
  <si>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</si>
  <si>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</si>
  <si>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</si>
  <si>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</si>
  <si>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</si>
  <si>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Terminales Portuarios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</si>
  <si>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</si>
  <si>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</si>
  <si>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</si>
  <si>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</si>
  <si>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</si>
  <si>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</si>
  <si>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</si>
  <si>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</si>
  <si>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</si>
  <si>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</si>
  <si>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</si>
  <si>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</si>
  <si>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</si>
  <si>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</si>
  <si>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</si>
  <si>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</si>
  <si>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</si>
  <si>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</si>
  <si>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</si>
  <si>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</si>
  <si>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</si>
  <si>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</si>
  <si>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</si>
  <si>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</si>
  <si>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</si>
  <si>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</si>
  <si>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</si>
  <si>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</si>
  <si>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</si>
  <si>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</si>
  <si>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</si>
  <si>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</si>
  <si>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</si>
  <si>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</si>
  <si>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</si>
  <si>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</si>
  <si>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</si>
  <si>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</si>
  <si>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</si>
  <si>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</si>
  <si>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</si>
  <si>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</si>
  <si>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</si>
  <si>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</si>
  <si>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</si>
  <si>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</si>
  <si>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</si>
  <si>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</si>
  <si>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</si>
  <si>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</si>
  <si>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</si>
  <si>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</si>
  <si>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</si>
  <si>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</si>
  <si>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</si>
  <si>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</si>
  <si>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</si>
  <si>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</si>
  <si>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</si>
  <si>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</si>
  <si>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</si>
  <si>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</si>
  <si>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</si>
  <si>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</si>
  <si>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</si>
  <si>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</si>
  <si>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</si>
  <si>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</si>
  <si>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</si>
  <si>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</si>
  <si>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</si>
  <si>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</si>
  <si>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</si>
  <si>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</si>
  <si>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</si>
  <si>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</si>
  <si>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</si>
  <si>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</si>
  <si>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</si>
  <si>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</si>
  <si>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</si>
  <si>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</si>
  <si>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</si>
  <si>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</si>
  <si>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</si>
  <si>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Faenas</t>
  </si>
  <si>
    <t>Total Faenas</t>
  </si>
  <si>
    <t>Resultado Filiales (MUS$) (1)</t>
  </si>
  <si>
    <t>Balance (MUS$)</t>
  </si>
  <si>
    <t>Deuda Financiera Consolidada</t>
  </si>
  <si>
    <t>Efectivo y equivalentes al efectivo Consolidado</t>
  </si>
  <si>
    <t>Toneladas movilizadas</t>
  </si>
  <si>
    <t>(1) Aerosan: 100% propiedad a partir de 01 noviembre 2020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</si>
  <si>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</si>
  <si>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</si>
  <si>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</si>
  <si>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</si>
  <si>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</si>
  <si>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</si>
  <si>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</si>
  <si>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</si>
  <si>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</si>
  <si>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</si>
  <si>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</si>
  <si>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</si>
  <si>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</si>
  <si>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</si>
  <si>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</si>
  <si>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</si>
  <si>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</si>
  <si>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Logística terrestre y aérea</t>
  </si>
  <si>
    <t>Logística terrestre y logística aérea</t>
  </si>
  <si>
    <t>Activos para su disposición clasificados como mantenidos para la venta y operaciones discontinuadas (*)</t>
  </si>
  <si>
    <t>Pasivos para su disposición clasificados como operaciones discontinuadas  (*)</t>
  </si>
  <si>
    <t>(*) Apertura de Operaciones Discontinuadas se encuentra detallada en nota 41 de los Estados Financieros.</t>
  </si>
  <si>
    <t>Reexpresado(1)</t>
  </si>
  <si>
    <t>1T22</t>
  </si>
  <si>
    <t>1T23</t>
  </si>
  <si>
    <t>Gasto por impuestos a las ganancias, operaciones continuadas</t>
  </si>
  <si>
    <t>Ganancia (pérdida) procedente de operaciones continuadas</t>
  </si>
  <si>
    <t>Ganancia (pérdida) procedente de operaciones discontinuadas  (*)</t>
  </si>
  <si>
    <t>2T22</t>
  </si>
  <si>
    <t>2T23</t>
  </si>
  <si>
    <t>1S22</t>
  </si>
  <si>
    <t>1S23</t>
  </si>
  <si>
    <t>Consolidado Proforma</t>
  </si>
  <si>
    <t>(*) La reexpresión del estado de resultado por función del periodo terminado al 31 de marzo de 2022 y 30 de junio de 2023 corresponde a la separación en operaciones continuadas y discontinuadas. La porción del estado de resultado por función de operaciones discontinuadas se encuentra en la nota 41.2.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</si>
</sst>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7" fillId="0" borderId="0">
      <alignment horizontal="right"/>
    </xf>
    <xf numFmtId="0" fontId="8" fillId="0" borderId="0"/>
    <xf numFmtId="0" fontId="9" fillId="0" borderId="0"/>
    <xf numFmtId="174" fontId="6" fillId="0" borderId="0"/>
    <xf numFmtId="0" fontId="6" fillId="0" borderId="0"/>
    <xf numFmtId="10" fontId="10" fillId="0" borderId="0" applyFont="0" applyFill="0" applyBorder="0" applyAlignment="0" applyProtection="0"/>
    <xf numFmtId="0" fontId="6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4" fillId="0" borderId="0"/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5" fillId="0" borderId="0"/>
    <xf numFmtId="0" fontId="15" fillId="0" borderId="0"/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5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6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6" fillId="0" borderId="0"/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9" fontId="16" fillId="0" borderId="0"/>
    <xf numFmtId="176" fontId="16" fillId="0" borderId="0"/>
    <xf numFmtId="10" fontId="16" fillId="0" borderId="0"/>
    <xf numFmtId="0" fontId="6" fillId="4" borderId="3" applyNumberFormat="0">
      <alignment horizontal="left" vertical="center"/>
    </xf>
    <xf numFmtId="0" fontId="17" fillId="0" borderId="0" applyNumberFormat="0" applyFont="0" applyFill="0" applyBorder="0" applyAlignment="0" applyProtection="0"/>
    <xf numFmtId="0" fontId="18" fillId="5" borderId="0" applyBorder="0" applyAlignment="0"/>
    <xf numFmtId="174" fontId="19" fillId="0" borderId="0" applyFont="0" applyFill="0" applyBorder="0" applyAlignment="0" applyProtection="0"/>
    <xf numFmtId="0" fontId="20" fillId="0" borderId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21" fillId="0" borderId="0">
      <alignment horizontal="right"/>
    </xf>
    <xf numFmtId="179" fontId="6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6" fontId="6" fillId="0" borderId="0" applyFon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8" fillId="0" borderId="0"/>
    <xf numFmtId="183" fontId="6" fillId="0" borderId="0"/>
    <xf numFmtId="0" fontId="6" fillId="0" borderId="0" applyNumberFormat="0" applyFill="0" applyBorder="0" applyAlignment="0" applyProtection="0"/>
    <xf numFmtId="0" fontId="23" fillId="0" borderId="0"/>
    <xf numFmtId="0" fontId="25" fillId="0" borderId="0"/>
    <xf numFmtId="0" fontId="6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86" fontId="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19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92" fontId="22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8" fillId="0" borderId="0"/>
    <xf numFmtId="194" fontId="6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6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9" fillId="0" borderId="4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6" fontId="28" fillId="0" borderId="0" applyNumberFormat="0" applyFill="0" applyBorder="0" applyAlignment="0" applyProtection="0"/>
    <xf numFmtId="0" fontId="6" fillId="6" borderId="0" applyNumberFormat="0" applyFont="0" applyAlignment="0" applyProtection="0"/>
    <xf numFmtId="191" fontId="30" fillId="7" borderId="5" applyNumberFormat="0" applyAlignment="0" applyProtection="0"/>
    <xf numFmtId="191" fontId="30" fillId="7" borderId="5" applyNumberFormat="0" applyAlignment="0" applyProtection="0"/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 applyNumberFormat="0" applyFill="0" applyBorder="0" applyAlignment="0" applyProtection="0"/>
    <xf numFmtId="0" fontId="23" fillId="0" borderId="0"/>
    <xf numFmtId="197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6" fillId="0" borderId="0" applyFont="0" applyFill="0" applyBorder="0" applyAlignment="0" applyProtection="0"/>
    <xf numFmtId="200" fontId="6" fillId="0" borderId="0" applyFont="0" applyFill="0" applyBorder="0" applyProtection="0">
      <alignment horizontal="right"/>
    </xf>
    <xf numFmtId="201" fontId="22" fillId="0" borderId="0" applyFont="0" applyFill="0" applyBorder="0" applyProtection="0">
      <alignment horizontal="right"/>
    </xf>
    <xf numFmtId="0" fontId="6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3" fillId="0" borderId="0"/>
    <xf numFmtId="171" fontId="19" fillId="0" borderId="0" applyFont="0" applyFill="0" applyBorder="0" applyAlignment="0" applyProtection="0"/>
    <xf numFmtId="20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6" fillId="0" borderId="0" applyNumberFormat="0" applyFill="0" applyBorder="0" applyAlignment="0" applyProtection="0"/>
    <xf numFmtId="0" fontId="25" fillId="0" borderId="0"/>
    <xf numFmtId="0" fontId="25" fillId="0" borderId="0"/>
    <xf numFmtId="203" fontId="19" fillId="0" borderId="0" applyFont="0" applyFill="0" applyBorder="0" applyAlignment="0" applyProtection="0"/>
    <xf numFmtId="0" fontId="2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26" fillId="0" borderId="0" applyFill="0" applyBorder="0">
      <alignment horizontal="right"/>
    </xf>
    <xf numFmtId="0" fontId="6" fillId="0" borderId="0" applyNumberFormat="0" applyFill="0" applyBorder="0" applyAlignment="0" applyProtection="0"/>
    <xf numFmtId="0" fontId="15" fillId="0" borderId="0"/>
    <xf numFmtId="0" fontId="6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6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5" fillId="0" borderId="0"/>
    <xf numFmtId="0" fontId="8" fillId="0" borderId="0"/>
    <xf numFmtId="0" fontId="8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76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0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9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176" fontId="29" fillId="0" borderId="6" applyNumberFormat="0" applyFill="0" applyProtection="0">
      <alignment horizontal="centerContinuous"/>
    </xf>
    <xf numFmtId="0" fontId="33" fillId="0" borderId="7" applyNumberFormat="0" applyFill="0" applyAlignment="0" applyProtection="0"/>
    <xf numFmtId="0" fontId="34" fillId="0" borderId="7" applyNumberFormat="0" applyFill="0" applyAlignment="0" applyProtection="0"/>
    <xf numFmtId="0" fontId="33" fillId="0" borderId="7" applyNumberFormat="0" applyFill="0" applyAlignment="0" applyProtection="0"/>
    <xf numFmtId="176" fontId="33" fillId="0" borderId="7" applyNumberFormat="0" applyFill="0" applyAlignment="0" applyProtection="0"/>
    <xf numFmtId="0" fontId="35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76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25" fillId="0" borderId="0"/>
    <xf numFmtId="0" fontId="23" fillId="0" borderId="0"/>
    <xf numFmtId="0" fontId="23" fillId="0" borderId="0"/>
    <xf numFmtId="0" fontId="15" fillId="0" borderId="0"/>
    <xf numFmtId="204" fontId="38" fillId="0" borderId="8">
      <alignment horizontal="left" vertical="center"/>
    </xf>
    <xf numFmtId="0" fontId="15" fillId="0" borderId="0"/>
    <xf numFmtId="0" fontId="23" fillId="0" borderId="0"/>
    <xf numFmtId="0" fontId="16" fillId="0" borderId="0" applyNumberFormat="0" applyFill="0" applyBorder="0" applyAlignment="0" applyProtection="0"/>
    <xf numFmtId="205" fontId="21" fillId="0" borderId="0"/>
    <xf numFmtId="0" fontId="23" fillId="0" borderId="0"/>
    <xf numFmtId="206" fontId="16" fillId="0" borderId="0">
      <alignment horizontal="center"/>
    </xf>
    <xf numFmtId="207" fontId="39" fillId="0" borderId="0">
      <alignment horizontal="left"/>
    </xf>
    <xf numFmtId="208" fontId="40" fillId="0" borderId="0">
      <alignment horizontal="left"/>
    </xf>
    <xf numFmtId="209" fontId="15" fillId="0" borderId="0"/>
    <xf numFmtId="37" fontId="6" fillId="0" borderId="0"/>
    <xf numFmtId="37" fontId="6" fillId="0" borderId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204" fontId="38" fillId="0" borderId="8">
      <alignment horizontal="left" vertical="center"/>
    </xf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3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1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3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174" fontId="44" fillId="0" borderId="9">
      <alignment horizontal="center" vertical="center"/>
    </xf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6" fillId="14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8" fillId="0" borderId="0">
      <protection locked="0"/>
    </xf>
    <xf numFmtId="0" fontId="48" fillId="28" borderId="0" applyFont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210" fontId="15" fillId="34" borderId="10">
      <alignment horizontal="center" vertical="center"/>
    </xf>
    <xf numFmtId="1" fontId="50" fillId="35" borderId="0">
      <alignment horizontal="left"/>
    </xf>
    <xf numFmtId="0" fontId="51" fillId="0" borderId="0">
      <alignment horizontal="left"/>
    </xf>
    <xf numFmtId="0" fontId="6" fillId="0" borderId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51" fillId="0" borderId="0">
      <alignment horizontal="left"/>
    </xf>
    <xf numFmtId="0" fontId="6" fillId="0" borderId="0" applyNumberFormat="0" applyFill="0" applyBorder="0" applyAlignment="0" applyProtection="0"/>
    <xf numFmtId="0" fontId="52" fillId="0" borderId="0">
      <alignment horizontal="center" wrapText="1"/>
      <protection locked="0"/>
    </xf>
    <xf numFmtId="0" fontId="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" fontId="26" fillId="0" borderId="0"/>
    <xf numFmtId="3" fontId="54" fillId="0" borderId="0"/>
    <xf numFmtId="41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1" fillId="0" borderId="0">
      <alignment horizontal="right"/>
    </xf>
    <xf numFmtId="211" fontId="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212" fontId="57" fillId="36" borderId="11"/>
    <xf numFmtId="213" fontId="16" fillId="37" borderId="0" applyNumberFormat="0" applyFont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3" fontId="60" fillId="38" borderId="0">
      <alignment horizontal="center" vertical="center" textRotation="180"/>
    </xf>
    <xf numFmtId="0" fontId="61" fillId="28" borderId="0"/>
    <xf numFmtId="0" fontId="51" fillId="0" borderId="0">
      <alignment horizontal="left"/>
    </xf>
    <xf numFmtId="0" fontId="62" fillId="0" borderId="0" applyNumberFormat="0" applyFill="0" applyBorder="0" applyAlignment="0" applyProtection="0"/>
    <xf numFmtId="0" fontId="22" fillId="39" borderId="0" applyNumberFormat="0" applyFill="0" applyBorder="0" applyAlignment="0" applyProtection="0">
      <protection locked="0"/>
    </xf>
    <xf numFmtId="168" fontId="63" fillId="0" borderId="0" applyNumberFormat="0" applyFont="0" applyAlignment="0"/>
    <xf numFmtId="214" fontId="19" fillId="0" borderId="0" applyFont="0" applyFill="0" applyBorder="0" applyAlignment="0" applyProtection="0"/>
    <xf numFmtId="215" fontId="64" fillId="0" borderId="0" applyFont="0" applyFill="0" applyBorder="0" applyAlignment="0" applyProtection="0"/>
    <xf numFmtId="216" fontId="19" fillId="0" borderId="0" applyFont="0" applyFill="0" applyBorder="0" applyAlignment="0" applyProtection="0"/>
    <xf numFmtId="217" fontId="19" fillId="0" borderId="0" applyFont="0" applyFill="0" applyBorder="0" applyAlignment="0" applyProtection="0"/>
    <xf numFmtId="3" fontId="6" fillId="40" borderId="0"/>
    <xf numFmtId="14" fontId="65" fillId="0" borderId="0" applyNumberFormat="0" applyFill="0" applyBorder="0" applyAlignment="0" applyProtection="0">
      <alignment horizontal="center"/>
    </xf>
    <xf numFmtId="0" fontId="66" fillId="39" borderId="12" applyNumberFormat="0" applyFill="0" applyBorder="0" applyAlignment="0" applyProtection="0">
      <protection locked="0"/>
    </xf>
    <xf numFmtId="0" fontId="52" fillId="0" borderId="2" applyNumberFormat="0" applyFont="0" applyFill="0" applyAlignment="0" applyProtection="0"/>
    <xf numFmtId="0" fontId="52" fillId="0" borderId="2" applyNumberFormat="0" applyFont="0" applyFill="0" applyAlignment="0" applyProtection="0"/>
    <xf numFmtId="0" fontId="52" fillId="0" borderId="2" applyNumberFormat="0" applyFon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218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219" fontId="67" fillId="0" borderId="0">
      <protection locked="0"/>
    </xf>
    <xf numFmtId="220" fontId="15" fillId="0" borderId="0" applyFont="0" applyFill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" fillId="0" borderId="0"/>
    <xf numFmtId="212" fontId="57" fillId="0" borderId="11"/>
    <xf numFmtId="0" fontId="70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221" fontId="72" fillId="28" borderId="0"/>
    <xf numFmtId="222" fontId="26" fillId="28" borderId="0"/>
    <xf numFmtId="3" fontId="73" fillId="41" borderId="0"/>
    <xf numFmtId="223" fontId="49" fillId="0" borderId="0"/>
    <xf numFmtId="224" fontId="49" fillId="0" borderId="0"/>
    <xf numFmtId="225" fontId="49" fillId="0" borderId="0"/>
    <xf numFmtId="223" fontId="49" fillId="0" borderId="14"/>
    <xf numFmtId="224" fontId="49" fillId="0" borderId="14"/>
    <xf numFmtId="225" fontId="49" fillId="0" borderId="14"/>
    <xf numFmtId="226" fontId="49" fillId="0" borderId="0"/>
    <xf numFmtId="0" fontId="74" fillId="0" borderId="0" applyFill="0" applyBorder="0" applyAlignment="0"/>
    <xf numFmtId="218" fontId="75" fillId="0" borderId="0" applyFill="0" applyBorder="0" applyAlignment="0"/>
    <xf numFmtId="227" fontId="49" fillId="0" borderId="0"/>
    <xf numFmtId="228" fontId="49" fillId="0" borderId="0"/>
    <xf numFmtId="226" fontId="49" fillId="0" borderId="14"/>
    <xf numFmtId="227" fontId="49" fillId="0" borderId="14"/>
    <xf numFmtId="228" fontId="49" fillId="0" borderId="14"/>
    <xf numFmtId="229" fontId="49" fillId="0" borderId="0">
      <alignment horizontal="right"/>
      <protection locked="0"/>
    </xf>
    <xf numFmtId="230" fontId="49" fillId="0" borderId="0">
      <alignment horizontal="right"/>
      <protection locked="0"/>
    </xf>
    <xf numFmtId="231" fontId="49" fillId="0" borderId="0"/>
    <xf numFmtId="232" fontId="75" fillId="0" borderId="0" applyFill="0" applyBorder="0" applyAlignment="0"/>
    <xf numFmtId="0" fontId="74" fillId="0" borderId="0" applyFill="0" applyBorder="0" applyAlignment="0"/>
    <xf numFmtId="0" fontId="74" fillId="0" borderId="0" applyFill="0" applyBorder="0" applyAlignment="0"/>
    <xf numFmtId="233" fontId="49" fillId="0" borderId="0"/>
    <xf numFmtId="234" fontId="49" fillId="0" borderId="0"/>
    <xf numFmtId="231" fontId="49" fillId="0" borderId="14"/>
    <xf numFmtId="235" fontId="49" fillId="0" borderId="14"/>
    <xf numFmtId="234" fontId="49" fillId="0" borderId="14"/>
    <xf numFmtId="0" fontId="74" fillId="0" borderId="0" applyFill="0" applyBorder="0" applyAlignment="0"/>
    <xf numFmtId="236" fontId="6" fillId="0" borderId="0" applyFill="0" applyBorder="0" applyAlignment="0"/>
    <xf numFmtId="218" fontId="75" fillId="0" borderId="0" applyFill="0" applyBorder="0" applyAlignment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4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15" borderId="3" applyNumberFormat="0" applyAlignment="0" applyProtection="0"/>
    <xf numFmtId="0" fontId="76" fillId="23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6" fillId="14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79" fillId="42" borderId="0" applyNumberFormat="0" applyFont="0" applyBorder="0" applyAlignment="0">
      <alignment horizontal="center"/>
    </xf>
    <xf numFmtId="0" fontId="80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0" applyFill="0" applyBorder="0" applyProtection="0">
      <alignment horizontal="center"/>
      <protection locked="0"/>
    </xf>
    <xf numFmtId="0" fontId="86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4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2" fillId="44" borderId="15" applyNumberFormat="0" applyAlignment="0" applyProtection="0"/>
    <xf numFmtId="0" fontId="87" fillId="0" borderId="0" applyAlignment="0"/>
    <xf numFmtId="0" fontId="87" fillId="0" borderId="0" applyAlignment="0"/>
    <xf numFmtId="0" fontId="87" fillId="0" borderId="0" applyAlignment="0"/>
    <xf numFmtId="0" fontId="87" fillId="0" borderId="0" applyAlignment="0"/>
    <xf numFmtId="237" fontId="88" fillId="0" borderId="0" applyFill="0" applyBorder="0">
      <alignment vertical="top"/>
    </xf>
    <xf numFmtId="0" fontId="51" fillId="0" borderId="0">
      <alignment horizontal="left"/>
    </xf>
    <xf numFmtId="0" fontId="89" fillId="0" borderId="0" applyNumberFormat="0" applyFill="0" applyBorder="0" applyProtection="0">
      <alignment horizontal="right"/>
    </xf>
    <xf numFmtId="0" fontId="90" fillId="0" borderId="0" applyNumberFormat="0" applyFill="0" applyBorder="0" applyProtection="0">
      <alignment wrapText="1"/>
    </xf>
    <xf numFmtId="0" fontId="91" fillId="0" borderId="0" applyNumberFormat="0" applyFill="0" applyBorder="0" applyProtection="0">
      <alignment horizontal="center" wrapText="1"/>
    </xf>
    <xf numFmtId="0" fontId="92" fillId="45" borderId="0"/>
    <xf numFmtId="238" fontId="93" fillId="0" borderId="0" applyFont="0" applyFill="0" applyBorder="0" applyAlignment="0" applyProtection="0"/>
    <xf numFmtId="17" fontId="94" fillId="0" borderId="0" applyNumberFormat="0" applyFill="0" applyBorder="0" applyAlignment="0" applyProtection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239" fontId="95" fillId="0" borderId="0"/>
    <xf numFmtId="0" fontId="74" fillId="0" borderId="0" applyFont="0" applyFill="0" applyBorder="0" applyAlignment="0" applyProtection="0"/>
    <xf numFmtId="174" fontId="52" fillId="0" borderId="0"/>
    <xf numFmtId="40" fontId="96" fillId="0" borderId="0" applyFont="0" applyFill="0" applyBorder="0" applyAlignment="0" applyProtection="0">
      <alignment horizontal="center"/>
    </xf>
    <xf numFmtId="240" fontId="15" fillId="0" borderId="0" applyFont="0" applyFill="0" applyBorder="0" applyAlignment="0" applyProtection="0">
      <alignment horizontal="center"/>
    </xf>
    <xf numFmtId="241" fontId="97" fillId="0" borderId="0" applyFont="0" applyFill="0" applyBorder="0" applyAlignment="0" applyProtection="0">
      <alignment horizontal="right"/>
    </xf>
    <xf numFmtId="242" fontId="97" fillId="0" borderId="0" applyFont="0" applyFill="0" applyBorder="0" applyAlignment="0" applyProtection="0"/>
    <xf numFmtId="243" fontId="54" fillId="0" borderId="0" applyFont="0" applyFill="0" applyBorder="0" applyAlignment="0" applyProtection="0"/>
    <xf numFmtId="244" fontId="98" fillId="0" borderId="0" applyFont="0" applyFill="0" applyBorder="0" applyAlignment="0" applyProtection="0"/>
    <xf numFmtId="245" fontId="9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246" fontId="99" fillId="46" borderId="0" applyFill="0" applyBorder="0" applyAlignment="0">
      <protection locked="0"/>
    </xf>
    <xf numFmtId="246" fontId="67" fillId="0" borderId="0" applyFill="0" applyBorder="0" applyAlignment="0">
      <protection locked="0"/>
    </xf>
    <xf numFmtId="209" fontId="15" fillId="0" borderId="0"/>
    <xf numFmtId="247" fontId="94" fillId="0" borderId="0" applyFont="0" applyFill="0" applyBorder="0" applyAlignment="0" applyProtection="0"/>
    <xf numFmtId="174" fontId="100" fillId="0" borderId="0" applyFont="0" applyFill="0" applyBorder="0" applyAlignment="0" applyProtection="0"/>
    <xf numFmtId="39" fontId="10" fillId="0" borderId="0" applyFont="0" applyFill="0" applyBorder="0" applyAlignment="0" applyProtection="0"/>
    <xf numFmtId="24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0" borderId="0"/>
    <xf numFmtId="0" fontId="6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4" fontId="53" fillId="0" borderId="0"/>
    <xf numFmtId="0" fontId="6" fillId="0" borderId="0"/>
    <xf numFmtId="0" fontId="6" fillId="0" borderId="0"/>
    <xf numFmtId="0" fontId="6" fillId="17" borderId="17" applyNumberFormat="0" applyFont="0" applyAlignment="0" applyProtection="0"/>
    <xf numFmtId="0" fontId="101" fillId="15" borderId="0">
      <alignment vertical="center"/>
    </xf>
    <xf numFmtId="249" fontId="102" fillId="28" borderId="0">
      <alignment horizontal="left"/>
    </xf>
    <xf numFmtId="0" fontId="103" fillId="0" borderId="0" applyFill="0" applyBorder="0" applyAlignment="0" applyProtection="0">
      <protection locked="0"/>
    </xf>
    <xf numFmtId="221" fontId="72" fillId="41" borderId="0">
      <alignment horizontal="right"/>
    </xf>
    <xf numFmtId="37" fontId="104" fillId="47" borderId="9">
      <alignment horizontal="right"/>
    </xf>
    <xf numFmtId="221" fontId="105" fillId="48" borderId="0">
      <alignment horizontal="left"/>
    </xf>
    <xf numFmtId="2" fontId="15" fillId="36" borderId="0"/>
    <xf numFmtId="0" fontId="106" fillId="0" borderId="0">
      <alignment horizontal="left"/>
    </xf>
    <xf numFmtId="0" fontId="14" fillId="0" borderId="0"/>
    <xf numFmtId="0" fontId="107" fillId="0" borderId="0">
      <alignment horizontal="left"/>
    </xf>
    <xf numFmtId="0" fontId="51" fillId="0" borderId="0">
      <alignment horizontal="left"/>
    </xf>
    <xf numFmtId="250" fontId="108" fillId="0" borderId="0" applyFont="0" applyFill="0" applyBorder="0" applyAlignment="0" applyProtection="0"/>
    <xf numFmtId="251" fontId="15" fillId="0" borderId="0" applyFont="0" applyFill="0" applyBorder="0" applyAlignment="0" applyProtection="0"/>
    <xf numFmtId="169" fontId="67" fillId="0" borderId="0" applyBorder="0"/>
    <xf numFmtId="252" fontId="15" fillId="0" borderId="0" applyFont="0" applyFill="0" applyBorder="0" applyAlignment="0" applyProtection="0"/>
    <xf numFmtId="253" fontId="97" fillId="0" borderId="0" applyFont="0" applyFill="0" applyBorder="0" applyAlignment="0" applyProtection="0">
      <alignment horizontal="right"/>
    </xf>
    <xf numFmtId="254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256" fontId="98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7" fillId="0" borderId="0" applyFont="0" applyFill="0" applyBorder="0" applyAlignment="0" applyProtection="0">
      <alignment horizontal="right"/>
    </xf>
    <xf numFmtId="259" fontId="94" fillId="0" borderId="0" applyFont="0" applyFill="0" applyBorder="0" applyAlignment="0" applyProtection="0"/>
    <xf numFmtId="26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61" fontId="6" fillId="0" borderId="0" applyFont="0" applyFill="0" applyBorder="0" applyAlignment="0" applyProtection="0"/>
    <xf numFmtId="261" fontId="6" fillId="0" borderId="0" applyFont="0" applyFill="0" applyBorder="0" applyAlignment="0" applyProtection="0"/>
    <xf numFmtId="261" fontId="6" fillId="0" borderId="0" applyFont="0" applyFill="0" applyBorder="0" applyAlignment="0" applyProtection="0"/>
    <xf numFmtId="262" fontId="109" fillId="0" borderId="0" applyFill="0" applyBorder="0">
      <alignment horizontal="right"/>
    </xf>
    <xf numFmtId="0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264" fontId="6" fillId="0" borderId="0" applyFont="0" applyFill="0" applyBorder="0" applyAlignment="0" applyProtection="0"/>
    <xf numFmtId="49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67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69" fontId="6" fillId="0" borderId="0" applyFont="0" applyFill="0" applyBorder="0" applyAlignment="0" applyProtection="0"/>
    <xf numFmtId="262" fontId="6" fillId="0" borderId="0" applyFont="0" applyFill="0" applyBorder="0" applyAlignment="0" applyProtection="0"/>
    <xf numFmtId="270" fontId="6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75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262" fontId="6" fillId="0" borderId="0" applyFont="0" applyFill="0" applyBorder="0" applyAlignment="0" applyProtection="0"/>
    <xf numFmtId="27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6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0" fontId="48" fillId="0" borderId="18" applyNumberFormat="0">
      <alignment vertical="center"/>
    </xf>
    <xf numFmtId="212" fontId="57" fillId="34" borderId="0"/>
    <xf numFmtId="283" fontId="6" fillId="0" borderId="0"/>
    <xf numFmtId="0" fontId="110" fillId="13" borderId="3" applyNumberFormat="0" applyAlignment="0" applyProtection="0"/>
    <xf numFmtId="0" fontId="111" fillId="23" borderId="19" applyNumberFormat="0" applyAlignment="0" applyProtection="0"/>
    <xf numFmtId="223" fontId="49" fillId="28" borderId="20">
      <protection locked="0"/>
    </xf>
    <xf numFmtId="224" fontId="49" fillId="28" borderId="20">
      <protection locked="0"/>
    </xf>
    <xf numFmtId="225" fontId="49" fillId="28" borderId="20">
      <protection locked="0"/>
    </xf>
    <xf numFmtId="284" fontId="49" fillId="28" borderId="20">
      <protection locked="0"/>
    </xf>
    <xf numFmtId="285" fontId="49" fillId="28" borderId="20">
      <protection locked="0"/>
    </xf>
    <xf numFmtId="286" fontId="49" fillId="28" borderId="20">
      <protection locked="0"/>
    </xf>
    <xf numFmtId="226" fontId="49" fillId="28" borderId="20">
      <protection locked="0"/>
    </xf>
    <xf numFmtId="229" fontId="49" fillId="49" borderId="20">
      <alignment horizontal="right"/>
      <protection locked="0"/>
    </xf>
    <xf numFmtId="230" fontId="49" fillId="49" borderId="20">
      <alignment horizontal="right"/>
      <protection locked="0"/>
    </xf>
    <xf numFmtId="170" fontId="112" fillId="0" borderId="0" applyNumberFormat="0" applyFill="0" applyBorder="0" applyAlignment="0"/>
    <xf numFmtId="0" fontId="49" fillId="36" borderId="20">
      <alignment horizontal="left"/>
      <protection locked="0"/>
    </xf>
    <xf numFmtId="49" fontId="49" fillId="35" borderId="20">
      <alignment horizontal="left" vertical="top" wrapText="1"/>
      <protection locked="0"/>
    </xf>
    <xf numFmtId="231" fontId="49" fillId="28" borderId="20">
      <protection locked="0"/>
    </xf>
    <xf numFmtId="235" fontId="49" fillId="28" borderId="20">
      <protection locked="0"/>
    </xf>
    <xf numFmtId="234" fontId="49" fillId="28" borderId="20">
      <protection locked="0"/>
    </xf>
    <xf numFmtId="49" fontId="49" fillId="35" borderId="20">
      <alignment horizontal="left"/>
      <protection locked="0"/>
    </xf>
    <xf numFmtId="249" fontId="49" fillId="28" borderId="20">
      <alignment horizontal="left" indent="1"/>
      <protection locked="0"/>
    </xf>
    <xf numFmtId="0" fontId="21" fillId="7" borderId="0" applyNumberFormat="0" applyFont="0" applyBorder="0" applyAlignment="0" applyProtection="0">
      <protection locked="0"/>
    </xf>
    <xf numFmtId="287" fontId="113" fillId="0" borderId="0">
      <protection locked="0"/>
    </xf>
    <xf numFmtId="15" fontId="94" fillId="0" borderId="0" applyFont="0" applyFill="0" applyBorder="0" applyAlignment="0" applyProtection="0"/>
    <xf numFmtId="288" fontId="19" fillId="0" borderId="0" applyFont="0" applyFill="0" applyBorder="0" applyAlignment="0" applyProtection="0"/>
    <xf numFmtId="17" fontId="114" fillId="0" borderId="0" applyFill="0" applyBorder="0">
      <alignment horizontal="right"/>
    </xf>
    <xf numFmtId="17" fontId="94" fillId="0" borderId="0" applyFont="0" applyFill="0" applyBorder="0" applyAlignment="0" applyProtection="0"/>
    <xf numFmtId="289" fontId="19" fillId="0" borderId="0" applyFont="0" applyFill="0" applyBorder="0" applyAlignment="0" applyProtection="0"/>
    <xf numFmtId="290" fontId="94" fillId="0" borderId="0" applyFont="0" applyFill="0" applyBorder="0" applyAlignment="0" applyProtection="0"/>
    <xf numFmtId="291" fontId="97" fillId="0" borderId="0" applyFont="0" applyFill="0" applyBorder="0" applyAlignment="0" applyProtection="0"/>
    <xf numFmtId="292" fontId="6" fillId="0" borderId="0" applyFont="0" applyFill="0" applyBorder="0" applyProtection="0">
      <alignment horizontal="right"/>
    </xf>
    <xf numFmtId="14" fontId="9" fillId="0" borderId="0"/>
    <xf numFmtId="170" fontId="115" fillId="0" borderId="0"/>
    <xf numFmtId="293" fontId="115" fillId="0" borderId="0"/>
    <xf numFmtId="174" fontId="116" fillId="0" borderId="0"/>
    <xf numFmtId="39" fontId="117" fillId="0" borderId="0"/>
    <xf numFmtId="0" fontId="118" fillId="0" borderId="21">
      <alignment horizontal="left"/>
    </xf>
    <xf numFmtId="0" fontId="118" fillId="0" borderId="21">
      <alignment horizontal="left"/>
    </xf>
    <xf numFmtId="0" fontId="118" fillId="0" borderId="21">
      <alignment horizontal="left"/>
    </xf>
    <xf numFmtId="0" fontId="118" fillId="0" borderId="21">
      <alignment horizontal="left"/>
    </xf>
    <xf numFmtId="0" fontId="51" fillId="0" borderId="0">
      <alignment horizontal="left"/>
    </xf>
    <xf numFmtId="2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6" fillId="0" borderId="0">
      <protection locked="0"/>
    </xf>
    <xf numFmtId="0" fontId="119" fillId="0" borderId="0">
      <protection locked="0"/>
    </xf>
    <xf numFmtId="0" fontId="6" fillId="0" borderId="0">
      <protection locked="0"/>
    </xf>
    <xf numFmtId="0" fontId="16" fillId="0" borderId="0" applyNumberFormat="0" applyFill="0" applyBorder="0" applyAlignment="0" applyProtection="0"/>
    <xf numFmtId="0" fontId="68" fillId="10" borderId="0" applyNumberFormat="0" applyBorder="0" applyAlignment="0" applyProtection="0"/>
    <xf numFmtId="262" fontId="63" fillId="0" borderId="0"/>
    <xf numFmtId="170" fontId="19" fillId="0" borderId="0"/>
    <xf numFmtId="170" fontId="15" fillId="0" borderId="0" applyFill="0" applyBorder="0" applyAlignment="0" applyProtection="0"/>
    <xf numFmtId="295" fontId="97" fillId="0" borderId="22" applyNumberFormat="0" applyFont="0" applyFill="0" applyAlignment="0" applyProtection="0"/>
    <xf numFmtId="172" fontId="120" fillId="0" borderId="0" applyFill="0" applyBorder="0" applyAlignment="0" applyProtection="0"/>
    <xf numFmtId="3" fontId="21" fillId="0" borderId="14" applyNumberFormat="0" applyBorder="0"/>
    <xf numFmtId="3" fontId="21" fillId="0" borderId="14" applyNumberFormat="0" applyBorder="0"/>
    <xf numFmtId="0" fontId="121" fillId="0" borderId="0" applyNumberFormat="0" applyFill="0" applyBorder="0" applyAlignment="0" applyProtection="0"/>
    <xf numFmtId="38" fontId="9" fillId="0" borderId="0" applyFont="0" applyFill="0" applyBorder="0" applyAlignment="0" applyProtection="0"/>
    <xf numFmtId="296" fontId="122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2" fillId="0" borderId="0" applyFont="0" applyFill="0" applyBorder="0" applyAlignment="0" applyProtection="0"/>
    <xf numFmtId="296" fontId="15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23" fillId="0" borderId="0" applyFont="0" applyFill="0" applyBorder="0" applyAlignment="0" applyProtection="0"/>
    <xf numFmtId="29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96" fontId="124" fillId="0" borderId="0" applyFont="0" applyFill="0" applyBorder="0" applyAlignment="0" applyProtection="0"/>
    <xf numFmtId="299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23" fillId="0" borderId="0" applyFont="0" applyFill="0" applyBorder="0" applyAlignment="0" applyProtection="0"/>
    <xf numFmtId="171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125" fillId="0" borderId="0" applyFont="0" applyFill="0" applyBorder="0" applyAlignment="0" applyProtection="0"/>
    <xf numFmtId="296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296" fontId="122" fillId="0" borderId="0" applyFont="0" applyFill="0" applyBorder="0" applyAlignment="0" applyProtection="0"/>
    <xf numFmtId="171" fontId="122" fillId="0" borderId="0" applyFont="0" applyFill="0" applyBorder="0" applyAlignment="0" applyProtection="0"/>
    <xf numFmtId="171" fontId="122" fillId="0" borderId="0" applyFont="0" applyFill="0" applyBorder="0" applyAlignment="0" applyProtection="0"/>
    <xf numFmtId="297" fontId="23" fillId="0" borderId="0" applyFont="0" applyFill="0" applyBorder="0" applyAlignment="0" applyProtection="0"/>
    <xf numFmtId="298" fontId="23" fillId="0" borderId="0" applyFont="0" applyFill="0" applyBorder="0" applyAlignment="0" applyProtection="0"/>
    <xf numFmtId="300" fontId="124" fillId="0" borderId="0" applyFont="0" applyFill="0" applyBorder="0" applyAlignment="0" applyProtection="0"/>
    <xf numFmtId="40" fontId="9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5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124" fillId="0" borderId="0" applyFont="0" applyFill="0" applyBorder="0" applyAlignment="0" applyProtection="0"/>
    <xf numFmtId="0" fontId="23" fillId="0" borderId="0" applyFont="0" applyFill="0" applyBorder="0" applyAlignment="0" applyProtection="0"/>
    <xf numFmtId="30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301" fontId="124" fillId="0" borderId="0" applyFont="0" applyFill="0" applyBorder="0" applyAlignment="0" applyProtection="0"/>
    <xf numFmtId="303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23" fillId="0" borderId="0" applyFont="0" applyFill="0" applyBorder="0" applyAlignment="0" applyProtection="0"/>
    <xf numFmtId="173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2" fontId="125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301" fontId="122" fillId="0" borderId="0" applyFont="0" applyFill="0" applyBorder="0" applyAlignment="0" applyProtection="0"/>
    <xf numFmtId="173" fontId="122" fillId="0" borderId="0" applyFont="0" applyFill="0" applyBorder="0" applyAlignment="0" applyProtection="0"/>
    <xf numFmtId="173" fontId="122" fillId="0" borderId="0" applyFont="0" applyFill="0" applyBorder="0" applyAlignment="0" applyProtection="0"/>
    <xf numFmtId="302" fontId="23" fillId="0" borderId="0" applyFont="0" applyFill="0" applyBorder="0" applyAlignment="0" applyProtection="0"/>
    <xf numFmtId="218" fontId="23" fillId="0" borderId="0" applyFont="0" applyFill="0" applyBorder="0" applyAlignment="0" applyProtection="0"/>
    <xf numFmtId="304" fontId="124" fillId="0" borderId="0" applyFont="0" applyFill="0" applyBorder="0" applyAlignment="0" applyProtection="0"/>
    <xf numFmtId="212" fontId="57" fillId="50" borderId="0"/>
    <xf numFmtId="0" fontId="6" fillId="0" borderId="0">
      <protection locked="0"/>
    </xf>
    <xf numFmtId="305" fontId="12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305" fontId="126" fillId="0" borderId="0">
      <protection locked="0"/>
    </xf>
    <xf numFmtId="0" fontId="6" fillId="0" borderId="0">
      <protection locked="0"/>
    </xf>
    <xf numFmtId="0" fontId="12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" fillId="3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1" fontId="130" fillId="0" borderId="0" applyFont="0" applyFill="0" applyBorder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1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1" fillId="13" borderId="3" applyNumberFormat="0" applyAlignment="0" applyProtection="0"/>
    <xf numFmtId="0" fontId="133" fillId="0" borderId="0">
      <alignment horizontal="center"/>
    </xf>
    <xf numFmtId="0" fontId="134" fillId="0" borderId="0"/>
    <xf numFmtId="262" fontId="134" fillId="0" borderId="0"/>
    <xf numFmtId="174" fontId="134" fillId="0" borderId="0"/>
    <xf numFmtId="0" fontId="7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306" fontId="135" fillId="28" borderId="0" applyAlignment="0" applyProtection="0">
      <alignment horizontal="center" wrapText="1"/>
    </xf>
    <xf numFmtId="165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308" fontId="6" fillId="0" borderId="0" applyFill="0" applyBorder="0" applyAlignment="0" applyProtection="0"/>
    <xf numFmtId="166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1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11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4" fontId="136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15" fontId="138" fillId="0" borderId="0" applyBorder="0">
      <alignment horizontal="right" vertical="top"/>
    </xf>
    <xf numFmtId="316" fontId="26" fillId="0" borderId="0" applyBorder="0">
      <alignment horizontal="right" vertical="top"/>
    </xf>
    <xf numFmtId="316" fontId="138" fillId="0" borderId="0" applyBorder="0">
      <alignment horizontal="right" vertical="top"/>
    </xf>
    <xf numFmtId="317" fontId="26" fillId="0" borderId="0" applyFill="0" applyBorder="0">
      <alignment horizontal="right" vertical="top"/>
    </xf>
    <xf numFmtId="318" fontId="139" fillId="0" borderId="0" applyFill="0">
      <alignment horizontal="right" vertical="top"/>
    </xf>
    <xf numFmtId="319" fontId="26" fillId="0" borderId="0" applyFill="0" applyBorder="0">
      <alignment horizontal="right" vertical="top"/>
    </xf>
    <xf numFmtId="320" fontId="26" fillId="0" borderId="0" applyFill="0" applyBorder="0">
      <alignment horizontal="right" vertical="top"/>
    </xf>
    <xf numFmtId="0" fontId="140" fillId="0" borderId="0">
      <alignment horizontal="left"/>
    </xf>
    <xf numFmtId="0" fontId="140" fillId="0" borderId="8">
      <alignment horizontal="right" wrapText="1"/>
    </xf>
    <xf numFmtId="196" fontId="140" fillId="0" borderId="8">
      <alignment horizontal="right"/>
    </xf>
    <xf numFmtId="196" fontId="141" fillId="0" borderId="23">
      <alignment horizontal="right" wrapText="1"/>
    </xf>
    <xf numFmtId="196" fontId="141" fillId="0" borderId="23">
      <alignment horizontal="right" wrapText="1"/>
    </xf>
    <xf numFmtId="204" fontId="38" fillId="0" borderId="8">
      <alignment horizontal="left"/>
    </xf>
    <xf numFmtId="0" fontId="142" fillId="0" borderId="0">
      <alignment vertical="center"/>
    </xf>
    <xf numFmtId="321" fontId="142" fillId="0" borderId="0">
      <alignment horizontal="left" vertical="center"/>
    </xf>
    <xf numFmtId="322" fontId="143" fillId="0" borderId="0">
      <alignment vertical="center"/>
    </xf>
    <xf numFmtId="0" fontId="103" fillId="0" borderId="0">
      <alignment vertical="center"/>
    </xf>
    <xf numFmtId="204" fontId="38" fillId="0" borderId="8">
      <alignment horizontal="left"/>
    </xf>
    <xf numFmtId="204" fontId="38" fillId="0" borderId="8">
      <alignment horizontal="left"/>
    </xf>
    <xf numFmtId="204" fontId="144" fillId="0" borderId="23">
      <alignment horizontal="left"/>
    </xf>
    <xf numFmtId="204" fontId="144" fillId="0" borderId="23">
      <alignment horizontal="left"/>
    </xf>
    <xf numFmtId="204" fontId="145" fillId="0" borderId="0" applyFill="0" applyBorder="0">
      <alignment vertical="top"/>
    </xf>
    <xf numFmtId="204" fontId="146" fillId="0" borderId="0" applyFill="0" applyBorder="0" applyProtection="0">
      <alignment vertical="top"/>
    </xf>
    <xf numFmtId="204" fontId="147" fillId="0" borderId="0">
      <alignment vertical="top"/>
    </xf>
    <xf numFmtId="204" fontId="26" fillId="0" borderId="0">
      <alignment horizontal="center"/>
    </xf>
    <xf numFmtId="204" fontId="148" fillId="0" borderId="8">
      <alignment horizontal="center"/>
    </xf>
    <xf numFmtId="204" fontId="148" fillId="0" borderId="8">
      <alignment horizontal="center"/>
    </xf>
    <xf numFmtId="204" fontId="149" fillId="0" borderId="23">
      <alignment horizontal="center"/>
    </xf>
    <xf numFmtId="204" fontId="149" fillId="0" borderId="23">
      <alignment horizontal="center"/>
    </xf>
    <xf numFmtId="171" fontId="26" fillId="0" borderId="8" applyFill="0" applyBorder="0" applyProtection="0">
      <alignment horizontal="right" vertical="top"/>
    </xf>
    <xf numFmtId="171" fontId="26" fillId="0" borderId="23" applyFill="0" applyBorder="0" applyProtection="0">
      <alignment horizontal="right" vertical="top"/>
    </xf>
    <xf numFmtId="171" fontId="19" fillId="0" borderId="0" applyFill="0" applyBorder="0" applyAlignment="0" applyProtection="0">
      <alignment horizontal="right" vertical="top"/>
    </xf>
    <xf numFmtId="321" fontId="53" fillId="0" borderId="0">
      <alignment horizontal="left" vertical="center"/>
    </xf>
    <xf numFmtId="204" fontId="53" fillId="0" borderId="0"/>
    <xf numFmtId="204" fontId="150" fillId="0" borderId="0"/>
    <xf numFmtId="204" fontId="151" fillId="0" borderId="0"/>
    <xf numFmtId="204" fontId="151" fillId="0" borderId="0"/>
    <xf numFmtId="204" fontId="152" fillId="0" borderId="0"/>
    <xf numFmtId="204" fontId="6" fillId="0" borderId="0"/>
    <xf numFmtId="204" fontId="153" fillId="0" borderId="0">
      <alignment horizontal="left" vertical="top"/>
    </xf>
    <xf numFmtId="204" fontId="153" fillId="0" borderId="0">
      <alignment horizontal="left" vertical="top"/>
    </xf>
    <xf numFmtId="204" fontId="154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39" fillId="0" borderId="0">
      <alignment horizontal="left" vertical="top" wrapText="1"/>
    </xf>
    <xf numFmtId="0" fontId="155" fillId="0" borderId="0">
      <alignment horizontal="left" vertical="top" wrapText="1"/>
    </xf>
    <xf numFmtId="0" fontId="138" fillId="0" borderId="0">
      <alignment horizontal="left" vertical="top" wrapText="1"/>
    </xf>
    <xf numFmtId="323" fontId="6" fillId="51" borderId="0">
      <alignment horizontal="right" vertical="center"/>
    </xf>
    <xf numFmtId="324" fontId="86" fillId="0" borderId="0" applyBorder="0"/>
    <xf numFmtId="212" fontId="57" fillId="36" borderId="0"/>
    <xf numFmtId="323" fontId="6" fillId="51" borderId="0">
      <alignment horizontal="right" vertical="center"/>
    </xf>
    <xf numFmtId="323" fontId="6" fillId="51" borderId="0">
      <alignment horizontal="right" vertical="center"/>
    </xf>
    <xf numFmtId="323" fontId="6" fillId="51" borderId="0">
      <alignment horizontal="right" vertical="center"/>
    </xf>
    <xf numFmtId="323" fontId="6" fillId="51" borderId="0">
      <alignment horizontal="right" vertical="center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5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13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05" fontId="156" fillId="0" borderId="0">
      <protection locked="0"/>
    </xf>
    <xf numFmtId="0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5" fontId="6" fillId="0" borderId="0">
      <protection locked="0"/>
    </xf>
    <xf numFmtId="326" fontId="157" fillId="0" borderId="9">
      <alignment horizontal="center"/>
    </xf>
    <xf numFmtId="0" fontId="6" fillId="0" borderId="0" applyFont="0" applyFill="0" applyBorder="0" applyAlignment="0" applyProtection="0"/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326" fontId="157" fillId="0" borderId="9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" fontId="158" fillId="0" borderId="0" applyNumberFormat="0" applyFont="0" applyFill="0" applyBorder="0" applyAlignment="0" applyProtection="0">
      <alignment horizontal="left"/>
    </xf>
    <xf numFmtId="0" fontId="6" fillId="0" borderId="0">
      <protection locked="0"/>
    </xf>
    <xf numFmtId="327" fontId="119" fillId="0" borderId="0">
      <protection locked="0"/>
    </xf>
    <xf numFmtId="0" fontId="6" fillId="0" borderId="0">
      <protection locked="0"/>
    </xf>
    <xf numFmtId="3" fontId="6" fillId="0" borderId="0" applyFont="0" applyFill="0" applyBorder="0" applyAlignment="0" applyProtection="0"/>
    <xf numFmtId="0" fontId="6" fillId="0" borderId="0">
      <protection locked="0"/>
    </xf>
    <xf numFmtId="328" fontId="119" fillId="0" borderId="0">
      <protection locked="0"/>
    </xf>
    <xf numFmtId="0" fontId="6" fillId="0" borderId="0">
      <protection locked="0"/>
    </xf>
    <xf numFmtId="3" fontId="6" fillId="0" borderId="0" applyFont="0" applyFill="0" applyBorder="0" applyAlignment="0" applyProtection="0"/>
    <xf numFmtId="287" fontId="113" fillId="0" borderId="0">
      <protection locked="0"/>
    </xf>
    <xf numFmtId="212" fontId="15" fillId="0" borderId="0" applyFill="0" applyBorder="0">
      <alignment horizontal="right"/>
    </xf>
    <xf numFmtId="0" fontId="159" fillId="0" borderId="0">
      <alignment horizontal="left"/>
    </xf>
    <xf numFmtId="0" fontId="160" fillId="0" borderId="0">
      <alignment horizontal="left"/>
    </xf>
    <xf numFmtId="0" fontId="161" fillId="0" borderId="0">
      <alignment horizontal="left"/>
    </xf>
    <xf numFmtId="0" fontId="161" fillId="0" borderId="0" applyNumberFormat="0" applyFill="0" applyBorder="0" applyProtection="0">
      <alignment horizontal="left"/>
    </xf>
    <xf numFmtId="0" fontId="161" fillId="0" borderId="0">
      <alignment horizontal="left"/>
    </xf>
    <xf numFmtId="221" fontId="162" fillId="52" borderId="0"/>
    <xf numFmtId="222" fontId="162" fillId="52" borderId="0"/>
    <xf numFmtId="329" fontId="54" fillId="0" borderId="0">
      <alignment horizontal="right"/>
    </xf>
    <xf numFmtId="221" fontId="73" fillId="53" borderId="0">
      <alignment horizontal="right"/>
    </xf>
    <xf numFmtId="0" fontId="163" fillId="54" borderId="0"/>
    <xf numFmtId="3" fontId="164" fillId="55" borderId="9">
      <alignment horizontal="right" vertical="center"/>
    </xf>
    <xf numFmtId="1" fontId="15" fillId="41" borderId="9"/>
    <xf numFmtId="330" fontId="165" fillId="0" borderId="0"/>
    <xf numFmtId="212" fontId="57" fillId="0" borderId="0"/>
    <xf numFmtId="3" fontId="6" fillId="28" borderId="0"/>
    <xf numFmtId="0" fontId="51" fillId="0" borderId="0">
      <alignment horizontal="left"/>
    </xf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3" fontId="166" fillId="0" borderId="0"/>
    <xf numFmtId="331" fontId="167" fillId="0" borderId="0"/>
    <xf numFmtId="38" fontId="21" fillId="5" borderId="0" applyNumberFormat="0" applyBorder="0" applyAlignment="0" applyProtection="0"/>
    <xf numFmtId="38" fontId="21" fillId="5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57" fillId="0" borderId="0" applyBorder="0">
      <alignment horizontal="left"/>
    </xf>
    <xf numFmtId="292" fontId="15" fillId="57" borderId="9" applyNumberFormat="0" applyFont="0" applyAlignment="0"/>
    <xf numFmtId="332" fontId="97" fillId="0" borderId="0" applyFont="0" applyFill="0" applyBorder="0" applyAlignment="0" applyProtection="0">
      <alignment horizontal="right"/>
    </xf>
    <xf numFmtId="333" fontId="57" fillId="0" borderId="0"/>
    <xf numFmtId="0" fontId="114" fillId="0" borderId="0"/>
    <xf numFmtId="0" fontId="168" fillId="0" borderId="0">
      <alignment horizontal="left"/>
    </xf>
    <xf numFmtId="0" fontId="169" fillId="0" borderId="0" applyProtection="0">
      <alignment horizontal="right" vertical="top"/>
    </xf>
    <xf numFmtId="0" fontId="90" fillId="0" borderId="24" applyNumberFormat="0" applyAlignment="0" applyProtection="0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90" fillId="0" borderId="25">
      <alignment horizontal="left" vertical="center"/>
    </xf>
    <xf numFmtId="0" fontId="170" fillId="0" borderId="0"/>
    <xf numFmtId="0" fontId="171" fillId="0" borderId="0">
      <alignment horizontal="centerContinuous" vertical="center"/>
    </xf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0">
      <alignment horizontal="left"/>
    </xf>
    <xf numFmtId="0" fontId="175" fillId="0" borderId="28">
      <alignment horizontal="left" vertical="top"/>
    </xf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30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0">
      <alignment horizontal="left"/>
    </xf>
    <xf numFmtId="0" fontId="179" fillId="0" borderId="28">
      <alignment horizontal="left" vertical="top"/>
    </xf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3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2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0" fillId="0" borderId="33" applyNumberFormat="0" applyFill="0" applyAlignment="0" applyProtection="0"/>
    <xf numFmtId="0" fontId="181" fillId="0" borderId="0">
      <alignment horizontal="left"/>
    </xf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85" fillId="0" borderId="0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0" fontId="85" fillId="0" borderId="34" applyFill="0" applyAlignment="0" applyProtection="0">
      <protection locked="0"/>
    </xf>
    <xf numFmtId="287" fontId="182" fillId="0" borderId="0">
      <protection locked="0"/>
    </xf>
    <xf numFmtId="287" fontId="182" fillId="0" borderId="0">
      <protection locked="0"/>
    </xf>
    <xf numFmtId="176" fontId="183" fillId="0" borderId="0">
      <alignment horizontal="left"/>
    </xf>
    <xf numFmtId="3" fontId="6" fillId="34" borderId="0"/>
    <xf numFmtId="3" fontId="6" fillId="5" borderId="0"/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" fontId="184" fillId="52" borderId="34">
      <alignment horizontal="center"/>
    </xf>
    <xf numFmtId="176" fontId="185" fillId="0" borderId="0" applyNumberFormat="0" applyFill="0" applyBorder="0" applyAlignment="0" applyProtection="0">
      <alignment horizontal="center" vertical="top" wrapText="1"/>
    </xf>
    <xf numFmtId="176" fontId="186" fillId="0" borderId="0" applyNumberFormat="0" applyFill="0" applyBorder="0" applyAlignment="0" applyProtection="0"/>
    <xf numFmtId="0" fontId="187" fillId="58" borderId="0" applyNumberFormat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4" fillId="0" borderId="0"/>
    <xf numFmtId="49" fontId="57" fillId="0" borderId="0">
      <alignment horizontal="left"/>
    </xf>
    <xf numFmtId="49" fontId="195" fillId="0" borderId="0">
      <alignment horizontal="left"/>
    </xf>
    <xf numFmtId="1" fontId="23" fillId="0" borderId="0" applyFont="0" applyFill="0" applyBorder="0" applyAlignment="0" applyProtection="0"/>
    <xf numFmtId="1" fontId="15" fillId="0" borderId="0" applyFont="0" applyFill="0" applyBorder="0" applyAlignment="0" applyProtection="0"/>
    <xf numFmtId="49" fontId="57" fillId="0" borderId="0"/>
    <xf numFmtId="267" fontId="23" fillId="0" borderId="0" applyFont="0" applyFill="0" applyBorder="0" applyAlignment="0" applyProtection="0"/>
    <xf numFmtId="49" fontId="57" fillId="0" borderId="0"/>
    <xf numFmtId="49" fontId="57" fillId="0" borderId="0"/>
    <xf numFmtId="49" fontId="57" fillId="0" borderId="0">
      <alignment vertical="top"/>
    </xf>
    <xf numFmtId="0" fontId="189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51" fillId="0" borderId="0">
      <alignment horizontal="left"/>
    </xf>
    <xf numFmtId="221" fontId="72" fillId="34" borderId="0"/>
    <xf numFmtId="334" fontId="52" fillId="0" borderId="0" applyFill="0" applyBorder="0">
      <alignment vertical="top"/>
    </xf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198" fillId="9" borderId="0" applyNumberFormat="0" applyBorder="0" applyAlignment="0" applyProtection="0"/>
    <xf numFmtId="0" fontId="198" fillId="9" borderId="0" applyNumberFormat="0" applyBorder="0" applyAlignment="0" applyProtection="0"/>
    <xf numFmtId="0" fontId="6" fillId="0" borderId="0" applyNumberFormat="0" applyFill="0" applyBorder="0" applyAlignment="0" applyProtection="0"/>
    <xf numFmtId="0" fontId="131" fillId="13" borderId="3" applyNumberFormat="0" applyAlignment="0" applyProtection="0"/>
    <xf numFmtId="222" fontId="199" fillId="7" borderId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0" fontId="21" fillId="59" borderId="0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10" fontId="21" fillId="57" borderId="9" applyNumberFormat="0" applyBorder="0" applyAlignment="0" applyProtection="0"/>
    <xf numFmtId="0" fontId="131" fillId="13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6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174" fontId="200" fillId="60" borderId="0"/>
    <xf numFmtId="0" fontId="201" fillId="0" borderId="35"/>
    <xf numFmtId="9" fontId="202" fillId="0" borderId="35" applyFill="0" applyAlignment="0" applyProtection="0"/>
    <xf numFmtId="0" fontId="203" fillId="0" borderId="35"/>
    <xf numFmtId="37" fontId="116" fillId="5" borderId="0" applyFont="0" applyBorder="0" applyProtection="0"/>
    <xf numFmtId="292" fontId="15" fillId="57" borderId="0" applyNumberFormat="0" applyFont="0" applyBorder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267" fontId="63" fillId="57" borderId="34" applyNumberFormat="0" applyFont="0" applyAlignment="0" applyProtection="0">
      <alignment horizontal="center"/>
      <protection locked="0"/>
    </xf>
    <xf numFmtId="335" fontId="204" fillId="0" borderId="0"/>
    <xf numFmtId="336" fontId="204" fillId="0" borderId="0"/>
    <xf numFmtId="0" fontId="205" fillId="61" borderId="0" applyNumberFormat="0" applyBorder="0" applyProtection="0"/>
    <xf numFmtId="0" fontId="206" fillId="62" borderId="0" applyNumberFormat="0"/>
    <xf numFmtId="0" fontId="58" fillId="9" borderId="0" applyNumberFormat="0" applyBorder="0" applyAlignment="0" applyProtection="0"/>
    <xf numFmtId="0" fontId="207" fillId="15" borderId="0">
      <alignment vertical="center"/>
    </xf>
    <xf numFmtId="337" fontId="208" fillId="0" borderId="36">
      <alignment horizontal="center"/>
    </xf>
    <xf numFmtId="0" fontId="209" fillId="0" borderId="0"/>
    <xf numFmtId="0" fontId="209" fillId="0" borderId="0" applyAlignment="0"/>
    <xf numFmtId="209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76" fontId="21" fillId="0" borderId="0" applyNumberFormat="0" applyProtection="0">
      <alignment horizontal="left" vertical="top" wrapText="1"/>
    </xf>
    <xf numFmtId="164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83" fillId="0" borderId="16" applyNumberFormat="0" applyFill="0" applyAlignment="0" applyProtection="0"/>
    <xf numFmtId="0" fontId="81" fillId="43" borderId="15" applyNumberFormat="0" applyAlignment="0" applyProtection="0"/>
    <xf numFmtId="1" fontId="210" fillId="1" borderId="37"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8" fontId="212" fillId="0" borderId="0"/>
    <xf numFmtId="38" fontId="213" fillId="0" borderId="0"/>
    <xf numFmtId="38" fontId="214" fillId="0" borderId="0"/>
    <xf numFmtId="38" fontId="215" fillId="0" borderId="0"/>
    <xf numFmtId="0" fontId="54" fillId="0" borderId="0"/>
    <xf numFmtId="0" fontId="54" fillId="0" borderId="0"/>
    <xf numFmtId="264" fontId="26" fillId="5" borderId="0" applyFont="0"/>
    <xf numFmtId="0" fontId="49" fillId="0" borderId="0"/>
    <xf numFmtId="0" fontId="216" fillId="0" borderId="0"/>
    <xf numFmtId="0" fontId="217" fillId="0" borderId="0">
      <alignment horizontal="center"/>
    </xf>
    <xf numFmtId="236" fontId="218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19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37" fontId="6" fillId="0" borderId="0" applyNumberFormat="0" applyFill="0" applyBorder="0" applyAlignment="0" applyProtection="0"/>
    <xf numFmtId="37" fontId="221" fillId="0" borderId="0" applyNumberFormat="0" applyFill="0" applyBorder="0" applyAlignment="0" applyProtection="0">
      <alignment horizontal="right"/>
    </xf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174" fontId="6" fillId="63" borderId="0"/>
    <xf numFmtId="0" fontId="222" fillId="0" borderId="0"/>
    <xf numFmtId="0" fontId="6" fillId="64" borderId="0" applyNumberFormat="0" applyFont="0" applyBorder="0" applyAlignment="0"/>
    <xf numFmtId="338" fontId="6" fillId="65" borderId="38" applyNumberFormat="0" applyFont="0" applyBorder="0" applyAlignment="0"/>
    <xf numFmtId="17" fontId="19" fillId="0" borderId="0"/>
    <xf numFmtId="3" fontId="15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14" fontId="208" fillId="0" borderId="36">
      <alignment horizontal="center"/>
    </xf>
    <xf numFmtId="0" fontId="51" fillId="0" borderId="0">
      <alignment horizontal="left"/>
    </xf>
    <xf numFmtId="339" fontId="208" fillId="0" borderId="36"/>
    <xf numFmtId="40" fontId="74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6" fillId="0" borderId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2" fontId="224" fillId="0" borderId="0" applyFont="0"/>
    <xf numFmtId="341" fontId="21" fillId="0" borderId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66" fontId="8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3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38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47" fontId="6" fillId="0" borderId="0" applyFont="0" applyFill="0" applyBorder="0" applyAlignment="0" applyProtection="0"/>
    <xf numFmtId="173" fontId="21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06" fontId="6" fillId="0" borderId="0" applyFont="0" applyFill="0" applyBorder="0" applyAlignment="0" applyProtection="0"/>
    <xf numFmtId="3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9" fontId="6" fillId="0" borderId="0" applyFill="0" applyBorder="0" applyAlignment="0" applyProtection="0"/>
    <xf numFmtId="173" fontId="2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50" fontId="6" fillId="0" borderId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3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9" fontId="6" fillId="0" borderId="0" applyFill="0" applyBorder="0" applyAlignment="0" applyProtection="0"/>
    <xf numFmtId="343" fontId="21" fillId="0" borderId="0" applyFont="0" applyFill="0" applyBorder="0" applyAlignment="0" applyProtection="0"/>
    <xf numFmtId="342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52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35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351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25" fillId="0" borderId="0" applyFont="0" applyFill="0" applyBorder="0" applyAlignment="0" applyProtection="0"/>
    <xf numFmtId="248" fontId="74" fillId="0" borderId="0" applyFont="0" applyFill="0" applyBorder="0" applyAlignment="0" applyProtection="0"/>
    <xf numFmtId="342" fontId="6" fillId="0" borderId="0" applyFont="0" applyFill="0" applyBorder="0" applyAlignment="0" applyProtection="0"/>
    <xf numFmtId="347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48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42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342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6" fillId="0" borderId="0" applyFont="0" applyFill="0" applyBorder="0" applyAlignment="0" applyProtection="0"/>
    <xf numFmtId="355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56" fontId="6" fillId="0" borderId="0" applyFont="0" applyFill="0" applyBorder="0" applyAlignment="0" applyProtection="0"/>
    <xf numFmtId="3" fontId="16" fillId="0" borderId="0"/>
    <xf numFmtId="0" fontId="6" fillId="0" borderId="2"/>
    <xf numFmtId="3" fontId="16" fillId="0" borderId="0"/>
    <xf numFmtId="357" fontId="226" fillId="0" borderId="0" applyFont="0" applyFill="0" applyBorder="0" applyAlignment="0" applyProtection="0"/>
    <xf numFmtId="358" fontId="22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59" fontId="6" fillId="0" borderId="0" applyFont="0" applyFill="0" applyBorder="0" applyAlignment="0" applyProtection="0"/>
    <xf numFmtId="0" fontId="71" fillId="0" borderId="0" applyNumberFormat="0" applyFont="0" applyFill="0" applyBorder="0" applyAlignment="0" applyProtection="0"/>
    <xf numFmtId="361" fontId="6" fillId="0" borderId="0" applyFont="0" applyFill="0" applyBorder="0" applyAlignment="0" applyProtection="0"/>
    <xf numFmtId="362" fontId="6" fillId="0" borderId="0" applyFont="0" applyFill="0" applyBorder="0" applyAlignment="0" applyProtection="0"/>
    <xf numFmtId="0" fontId="6" fillId="0" borderId="0">
      <protection locked="0"/>
    </xf>
    <xf numFmtId="363" fontId="119" fillId="0" borderId="0">
      <protection locked="0"/>
    </xf>
    <xf numFmtId="0" fontId="6" fillId="0" borderId="0">
      <protection locked="0"/>
    </xf>
    <xf numFmtId="364" fontId="6" fillId="0" borderId="0" applyFont="0" applyFill="0" applyBorder="0" applyAlignment="0" applyProtection="0"/>
    <xf numFmtId="0" fontId="71" fillId="0" borderId="0" applyNumberFormat="0" applyFill="0" applyBorder="0" applyAlignment="0" applyProtection="0"/>
    <xf numFmtId="4" fontId="57" fillId="0" borderId="0" applyFont="0" applyAlignment="0">
      <alignment horizontal="center"/>
    </xf>
    <xf numFmtId="3" fontId="227" fillId="0" borderId="0" applyNumberFormat="0">
      <alignment horizontal="right"/>
    </xf>
    <xf numFmtId="365" fontId="97" fillId="0" borderId="0" applyFont="0" applyFill="0" applyBorder="0" applyProtection="0">
      <alignment horizontal="right"/>
    </xf>
    <xf numFmtId="366" fontId="15" fillId="0" borderId="0" applyFill="0" applyBorder="0" applyProtection="0">
      <alignment horizontal="right"/>
    </xf>
    <xf numFmtId="0" fontId="228" fillId="0" borderId="26" applyNumberFormat="0" applyFill="0" applyAlignment="0" applyProtection="0"/>
    <xf numFmtId="0" fontId="229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1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0" fillId="6" borderId="0" applyNumberFormat="0" applyBorder="0" applyAlignment="0" applyProtection="0"/>
    <xf numFmtId="0" fontId="231" fillId="6" borderId="0" applyNumberFormat="0" applyBorder="0" applyAlignment="0" applyProtection="0"/>
    <xf numFmtId="0" fontId="230" fillId="6" borderId="0" applyNumberFormat="0" applyBorder="0" applyAlignment="0" applyProtection="0"/>
    <xf numFmtId="0" fontId="232" fillId="60" borderId="0" applyNumberFormat="0" applyFont="0" applyBorder="0" applyAlignment="0">
      <protection hidden="1"/>
    </xf>
    <xf numFmtId="0" fontId="233" fillId="58" borderId="0" applyAlignment="0"/>
    <xf numFmtId="0" fontId="234" fillId="66" borderId="0" applyAlignment="0"/>
    <xf numFmtId="0" fontId="235" fillId="0" borderId="0" applyAlignment="0"/>
    <xf numFmtId="37" fontId="236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367" fontId="237" fillId="0" borderId="0"/>
    <xf numFmtId="0" fontId="237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6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25" fillId="0" borderId="0"/>
    <xf numFmtId="0" fontId="6" fillId="0" borderId="0"/>
    <xf numFmtId="0" fontId="225" fillId="0" borderId="0"/>
    <xf numFmtId="0" fontId="41" fillId="0" borderId="0"/>
    <xf numFmtId="0" fontId="6" fillId="0" borderId="0"/>
    <xf numFmtId="0" fontId="41" fillId="0" borderId="0"/>
    <xf numFmtId="0" fontId="74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6" fillId="0" borderId="0"/>
    <xf numFmtId="368" fontId="6" fillId="0" borderId="0"/>
    <xf numFmtId="369" fontId="6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6" fillId="0" borderId="0"/>
    <xf numFmtId="0" fontId="6" fillId="0" borderId="0"/>
    <xf numFmtId="0" fontId="238" fillId="0" borderId="0"/>
    <xf numFmtId="0" fontId="1" fillId="0" borderId="0"/>
    <xf numFmtId="0" fontId="23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8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2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6" fillId="0" borderId="0"/>
    <xf numFmtId="0" fontId="239" fillId="0" borderId="0"/>
    <xf numFmtId="0" fontId="1" fillId="0" borderId="0"/>
    <xf numFmtId="0" fontId="6" fillId="0" borderId="0"/>
    <xf numFmtId="0" fontId="1" fillId="0" borderId="0"/>
    <xf numFmtId="0" fontId="239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21"/>
    <xf numFmtId="0" fontId="6" fillId="0" borderId="21"/>
    <xf numFmtId="0" fontId="4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41" fillId="0" borderId="0"/>
    <xf numFmtId="0" fontId="41" fillId="0" borderId="0"/>
    <xf numFmtId="0" fontId="238" fillId="0" borderId="0"/>
    <xf numFmtId="0" fontId="6" fillId="0" borderId="0"/>
    <xf numFmtId="0" fontId="41" fillId="0" borderId="0"/>
    <xf numFmtId="0" fontId="4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1" fillId="0" borderId="0"/>
    <xf numFmtId="0" fontId="54" fillId="0" borderId="0"/>
    <xf numFmtId="0" fontId="6" fillId="0" borderId="0"/>
    <xf numFmtId="0" fontId="6" fillId="0" borderId="0"/>
    <xf numFmtId="0" fontId="1" fillId="0" borderId="0"/>
    <xf numFmtId="0" fontId="238" fillId="0" borderId="0"/>
    <xf numFmtId="0" fontId="1" fillId="0" borderId="0"/>
    <xf numFmtId="0" fontId="23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5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2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8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54" fillId="0" borderId="0"/>
    <xf numFmtId="0" fontId="6" fillId="0" borderId="0"/>
    <xf numFmtId="0" fontId="6" fillId="0" borderId="0"/>
    <xf numFmtId="205" fontId="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6" fillId="0" borderId="0"/>
    <xf numFmtId="0" fontId="6" fillId="0" borderId="0"/>
    <xf numFmtId="205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2" borderId="1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17" borderId="17" applyNumberFormat="0" applyFont="0" applyAlignment="0" applyProtection="0"/>
    <xf numFmtId="0" fontId="6" fillId="17" borderId="17" applyNumberFormat="0" applyFont="0" applyAlignment="0" applyProtection="0"/>
    <xf numFmtId="0" fontId="41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0" fontId="6" fillId="17" borderId="17" applyNumberFormat="0" applyFont="0" applyAlignment="0" applyProtection="0"/>
    <xf numFmtId="1" fontId="157" fillId="0" borderId="9">
      <alignment horizontal="center"/>
    </xf>
    <xf numFmtId="3" fontId="6" fillId="0" borderId="0" applyAlignment="0">
      <alignment horizontal="center"/>
    </xf>
    <xf numFmtId="3" fontId="6" fillId="0" borderId="0" applyAlignment="0">
      <alignment horizontal="center"/>
    </xf>
    <xf numFmtId="1" fontId="157" fillId="0" borderId="9">
      <alignment horizontal="center"/>
    </xf>
    <xf numFmtId="1" fontId="157" fillId="0" borderId="9">
      <alignment horizontal="center"/>
    </xf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14" borderId="19" applyNumberFormat="0" applyAlignment="0" applyProtection="0"/>
    <xf numFmtId="0" fontId="240" fillId="23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0" fontId="240" fillId="14" borderId="19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41" fillId="0" borderId="0" applyFill="0" applyBorder="0" applyAlignment="0" applyProtection="0"/>
    <xf numFmtId="9" fontId="6" fillId="0" borderId="0" applyFont="0" applyFill="0" applyBorder="0" applyAlignment="0" applyProtection="0"/>
    <xf numFmtId="10" fontId="241" fillId="0" borderId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2" fillId="0" borderId="0" applyFill="0" applyBorder="0" applyAlignment="0" applyProtection="0"/>
    <xf numFmtId="3" fontId="6" fillId="0" borderId="0" applyFill="0" applyBorder="0" applyAlignment="0" applyProtection="0"/>
    <xf numFmtId="3" fontId="242" fillId="0" borderId="0" applyFill="0" applyBorder="0" applyAlignment="0" applyProtection="0"/>
    <xf numFmtId="0" fontId="243" fillId="0" borderId="0" applyFill="0" applyBorder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240" fillId="23" borderId="19" applyNumberFormat="0" applyAlignment="0" applyProtection="0"/>
    <xf numFmtId="0" fontId="69" fillId="10" borderId="0" applyNumberFormat="0" applyBorder="0" applyAlignment="0" applyProtection="0"/>
    <xf numFmtId="0" fontId="244" fillId="67" borderId="0" applyAlignment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5" fillId="0" borderId="39" applyFill="0" applyProtection="0">
      <alignment horizontal="right" wrapText="1"/>
    </xf>
    <xf numFmtId="0" fontId="245" fillId="0" borderId="0" applyFill="0" applyProtection="0">
      <alignment wrapText="1"/>
    </xf>
    <xf numFmtId="0" fontId="246" fillId="0" borderId="40" applyNumberFormat="0" applyFill="0" applyAlignment="0" applyProtection="0"/>
    <xf numFmtId="0" fontId="2" fillId="0" borderId="0" applyAlignment="0" applyProtection="0"/>
    <xf numFmtId="0" fontId="246" fillId="0" borderId="41" applyNumberFormat="0" applyFill="0" applyAlignment="0" applyProtection="0"/>
    <xf numFmtId="37" fontId="241" fillId="60" borderId="0" applyNumberFormat="0" applyFont="0" applyBorder="0" applyAlignment="0" applyProtection="0"/>
    <xf numFmtId="0" fontId="240" fillId="23" borderId="19" applyNumberFormat="0" applyAlignment="0" applyProtection="0"/>
    <xf numFmtId="0" fontId="103" fillId="0" borderId="0" applyNumberFormat="0" applyFont="0" applyAlignment="0">
      <alignment horizontal="center"/>
    </xf>
    <xf numFmtId="0" fontId="86" fillId="0" borderId="0" applyNumberFormat="0" applyBorder="0" applyAlignment="0"/>
    <xf numFmtId="0" fontId="247" fillId="0" borderId="0" applyAlignment="0"/>
    <xf numFmtId="0" fontId="248" fillId="0" borderId="0" applyAlignment="0"/>
    <xf numFmtId="0" fontId="66" fillId="0" borderId="0" applyAlignment="0"/>
    <xf numFmtId="0" fontId="137" fillId="0" borderId="0" applyNumberFormat="0" applyFill="0" applyBorder="0" applyAlignment="0" applyProtection="0"/>
    <xf numFmtId="0" fontId="249" fillId="0" borderId="0" applyAlignment="0"/>
    <xf numFmtId="0" fontId="22" fillId="0" borderId="0" applyAlignment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Alignment="0"/>
    <xf numFmtId="0" fontId="250" fillId="0" borderId="0" applyNumberFormat="0" applyFill="0" applyBorder="0" applyAlignment="0" applyProtection="0"/>
    <xf numFmtId="0" fontId="172" fillId="0" borderId="26" applyNumberFormat="0" applyFill="0" applyAlignment="0" applyProtection="0"/>
    <xf numFmtId="0" fontId="176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2" fillId="0" borderId="26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6" fillId="0" borderId="43" applyNumberFormat="0" applyFont="0" applyFill="0" applyAlignment="0" applyProtection="0"/>
    <xf numFmtId="0" fontId="6" fillId="0" borderId="43" applyNumberFormat="0" applyFon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2" applyNumberFormat="0" applyFill="0" applyAlignment="0" applyProtection="0"/>
    <xf numFmtId="0" fontId="253" fillId="0" borderId="44" applyNumberFormat="0" applyFill="0" applyAlignment="0" applyProtection="0"/>
    <xf numFmtId="0" fontId="253" fillId="0" borderId="42" applyNumberFormat="0" applyFill="0" applyAlignment="0" applyProtection="0"/>
    <xf numFmtId="0" fontId="82" fillId="43" borderId="15" applyNumberFormat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54" fillId="0" borderId="0"/>
    <xf numFmtId="0" fontId="255" fillId="0" borderId="0"/>
    <xf numFmtId="0" fontId="267" fillId="0" borderId="0"/>
    <xf numFmtId="41" fontId="1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2" applyBorder="1"/>
    <xf numFmtId="0" fontId="256" fillId="0" borderId="0" xfId="0" applyFont="1"/>
    <xf numFmtId="0" fontId="257" fillId="0" borderId="0" xfId="0" applyFont="1"/>
    <xf numFmtId="0" fontId="258" fillId="68" borderId="45" xfId="0" applyFont="1" applyFill="1" applyBorder="1" applyAlignment="1">
      <alignment horizontal="left" vertical="center"/>
    </xf>
    <xf numFmtId="0" fontId="258" fillId="68" borderId="46" xfId="0" applyFont="1" applyFill="1" applyBorder="1" applyAlignment="1">
      <alignment horizontal="left" vertical="center"/>
    </xf>
    <xf numFmtId="0" fontId="256" fillId="0" borderId="45" xfId="0" applyFont="1" applyBorder="1" applyAlignment="1">
      <alignment horizontal="left" vertical="center"/>
    </xf>
    <xf numFmtId="0" fontId="256" fillId="0" borderId="46" xfId="0" applyFont="1" applyBorder="1" applyAlignment="1">
      <alignment horizontal="left" vertical="center"/>
    </xf>
    <xf numFmtId="9" fontId="256" fillId="0" borderId="47" xfId="1" applyFont="1" applyBorder="1" applyAlignment="1">
      <alignment horizontal="center" vertical="center"/>
    </xf>
    <xf numFmtId="0" fontId="256" fillId="69" borderId="45" xfId="0" applyFont="1" applyFill="1" applyBorder="1" applyAlignment="1">
      <alignment horizontal="left" vertical="center"/>
    </xf>
    <xf numFmtId="0" fontId="256" fillId="69" borderId="46" xfId="0" applyFont="1" applyFill="1" applyBorder="1" applyAlignment="1">
      <alignment horizontal="left" vertical="center"/>
    </xf>
    <xf numFmtId="9" fontId="256" fillId="69" borderId="47" xfId="1" applyFont="1" applyFill="1" applyBorder="1" applyAlignment="1">
      <alignment horizontal="center" vertical="center"/>
    </xf>
    <xf numFmtId="0" fontId="257" fillId="0" borderId="0" xfId="0" applyFont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8" fillId="68" borderId="0" xfId="0" applyFont="1" applyFill="1" applyAlignment="1">
      <alignment horizontal="left" vertical="center"/>
    </xf>
    <xf numFmtId="0" fontId="258" fillId="68" borderId="0" xfId="0" applyFont="1" applyFill="1" applyAlignment="1">
      <alignment horizontal="center" vertical="center"/>
    </xf>
    <xf numFmtId="9" fontId="256" fillId="0" borderId="0" xfId="1" applyFont="1" applyFill="1" applyBorder="1" applyAlignment="1">
      <alignment horizontal="center" vertical="center"/>
    </xf>
    <xf numFmtId="0" fontId="258" fillId="68" borderId="46" xfId="0" applyFont="1" applyFill="1" applyBorder="1" applyAlignment="1">
      <alignment horizontal="center" vertical="center"/>
    </xf>
    <xf numFmtId="9" fontId="256" fillId="0" borderId="46" xfId="1" applyFont="1" applyBorder="1" applyAlignment="1">
      <alignment horizontal="center" vertical="center"/>
    </xf>
    <xf numFmtId="9" fontId="256" fillId="69" borderId="46" xfId="1" applyFont="1" applyFill="1" applyBorder="1" applyAlignment="1">
      <alignment horizontal="center" vertical="center"/>
    </xf>
    <xf numFmtId="0" fontId="5" fillId="0" borderId="0" xfId="2" applyAlignment="1">
      <alignment vertical="center"/>
    </xf>
    <xf numFmtId="0" fontId="256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7" fillId="70" borderId="0" xfId="0" applyFont="1" applyFill="1" applyAlignment="1">
      <alignment vertical="center"/>
    </xf>
    <xf numFmtId="0" fontId="256" fillId="70" borderId="0" xfId="0" applyFont="1" applyFill="1" applyAlignment="1">
      <alignment vertical="center"/>
    </xf>
    <xf numFmtId="0" fontId="262" fillId="0" borderId="0" xfId="2" applyFont="1" applyAlignment="1">
      <alignment vertical="center"/>
    </xf>
    <xf numFmtId="0" fontId="257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6" fillId="0" borderId="0" xfId="0" applyFont="1" applyAlignment="1">
      <alignment horizontal="right"/>
    </xf>
    <xf numFmtId="0" fontId="256" fillId="71" borderId="0" xfId="0" applyFont="1" applyFill="1" applyAlignment="1">
      <alignment vertical="center"/>
    </xf>
    <xf numFmtId="0" fontId="263" fillId="70" borderId="0" xfId="0" applyFont="1" applyFill="1" applyAlignment="1">
      <alignment vertical="center"/>
    </xf>
    <xf numFmtId="175" fontId="263" fillId="70" borderId="0" xfId="0" applyNumberFormat="1" applyFont="1" applyFill="1" applyAlignment="1">
      <alignment horizontal="center" vertical="center"/>
    </xf>
    <xf numFmtId="175" fontId="260" fillId="71" borderId="0" xfId="0" applyNumberFormat="1" applyFont="1" applyFill="1" applyAlignment="1">
      <alignment horizontal="center" vertical="center"/>
    </xf>
    <xf numFmtId="0" fontId="256" fillId="0" borderId="0" xfId="0" applyFont="1" applyAlignment="1">
      <alignment vertical="center"/>
    </xf>
    <xf numFmtId="3" fontId="260" fillId="0" borderId="0" xfId="0" applyNumberFormat="1" applyFont="1" applyAlignment="1">
      <alignment horizontal="center" vertical="center"/>
    </xf>
    <xf numFmtId="0" fontId="257" fillId="0" borderId="0" xfId="0" applyFont="1" applyAlignment="1">
      <alignment vertical="center"/>
    </xf>
    <xf numFmtId="0" fontId="257" fillId="71" borderId="0" xfId="0" applyFont="1" applyFill="1" applyAlignment="1">
      <alignment horizontal="left"/>
    </xf>
    <xf numFmtId="0" fontId="257" fillId="70" borderId="0" xfId="0" applyFont="1" applyFill="1"/>
    <xf numFmtId="0" fontId="264" fillId="0" borderId="0" xfId="0" applyFont="1"/>
    <xf numFmtId="0" fontId="257" fillId="0" borderId="0" xfId="0" applyFont="1" applyAlignment="1">
      <alignment horizontal="left"/>
    </xf>
    <xf numFmtId="0" fontId="261" fillId="0" borderId="0" xfId="0" applyFont="1" applyAlignment="1">
      <alignment horizontal="left" vertical="center" indent="2"/>
    </xf>
    <xf numFmtId="3" fontId="260" fillId="71" borderId="0" xfId="0" applyNumberFormat="1" applyFont="1" applyFill="1" applyAlignment="1">
      <alignment horizontal="center" vertical="center"/>
    </xf>
    <xf numFmtId="0" fontId="257" fillId="0" borderId="49" xfId="0" applyFont="1" applyBorder="1" applyAlignment="1">
      <alignment vertical="center"/>
    </xf>
    <xf numFmtId="0" fontId="3" fillId="71" borderId="0" xfId="0" applyFont="1" applyFill="1"/>
    <xf numFmtId="0" fontId="265" fillId="71" borderId="0" xfId="0" applyFont="1" applyFill="1" applyAlignment="1">
      <alignment horizontal="left"/>
    </xf>
    <xf numFmtId="0" fontId="266" fillId="70" borderId="0" xfId="0" applyFont="1" applyFill="1" applyAlignment="1">
      <alignment horizontal="left"/>
    </xf>
    <xf numFmtId="0" fontId="257" fillId="0" borderId="0" xfId="0" applyFont="1" applyAlignment="1">
      <alignment horizontal="center"/>
    </xf>
    <xf numFmtId="0" fontId="5" fillId="0" borderId="2" xfId="2" applyBorder="1" applyAlignment="1">
      <alignment vertical="center"/>
    </xf>
    <xf numFmtId="0" fontId="0" fillId="0" borderId="25" xfId="0" applyBorder="1"/>
    <xf numFmtId="17" fontId="257" fillId="0" borderId="48" xfId="0" applyNumberFormat="1" applyFont="1" applyBorder="1" applyAlignment="1">
      <alignment horizontal="center" vertical="center"/>
    </xf>
    <xf numFmtId="14" fontId="257" fillId="0" borderId="48" xfId="0" applyNumberFormat="1" applyFont="1" applyBorder="1" applyAlignment="1">
      <alignment horizontal="center" vertical="center"/>
    </xf>
    <xf numFmtId="0" fontId="269" fillId="0" borderId="0" xfId="2" applyFont="1" applyAlignment="1">
      <alignment horizontal="center" vertical="center"/>
    </xf>
    <xf numFmtId="3" fontId="0" fillId="0" borderId="0" xfId="0" applyNumberFormat="1"/>
    <xf numFmtId="3" fontId="3" fillId="71" borderId="0" xfId="0" applyNumberFormat="1" applyFont="1" applyFill="1"/>
    <xf numFmtId="3" fontId="0" fillId="71" borderId="0" xfId="0" applyNumberFormat="1" applyFill="1"/>
    <xf numFmtId="10" fontId="0" fillId="71" borderId="0" xfId="0" applyNumberFormat="1" applyFill="1"/>
    <xf numFmtId="0" fontId="0" fillId="0" borderId="0" xfId="0" applyAlignment="1">
      <alignment wrapText="1"/>
    </xf>
    <xf numFmtId="0" fontId="272" fillId="0" borderId="0" xfId="2" applyFont="1" applyAlignment="1">
      <alignment horizontal="center" vertical="center"/>
    </xf>
    <xf numFmtId="0" fontId="263" fillId="0" borderId="0" xfId="0" applyFont="1" applyAlignment="1">
      <alignment horizontal="center"/>
    </xf>
    <xf numFmtId="0" fontId="263" fillId="0" borderId="49" xfId="0" applyFont="1" applyBorder="1" applyAlignment="1">
      <alignment horizontal="center" vertical="center"/>
    </xf>
    <xf numFmtId="0" fontId="263" fillId="71" borderId="0" xfId="0" applyFont="1" applyFill="1" applyAlignment="1">
      <alignment horizontal="center"/>
    </xf>
    <xf numFmtId="41" fontId="263" fillId="70" borderId="0" xfId="0" applyNumberFormat="1" applyFont="1" applyFill="1" applyAlignment="1">
      <alignment horizontal="center" vertical="center"/>
    </xf>
    <xf numFmtId="41" fontId="273" fillId="0" borderId="0" xfId="0" applyNumberFormat="1" applyFont="1" applyAlignment="1">
      <alignment horizontal="center" vertical="center"/>
    </xf>
    <xf numFmtId="41" fontId="263" fillId="0" borderId="0" xfId="0" applyNumberFormat="1" applyFont="1" applyAlignment="1">
      <alignment horizontal="center" vertical="center"/>
    </xf>
    <xf numFmtId="3" fontId="274" fillId="71" borderId="0" xfId="0" applyNumberFormat="1" applyFont="1" applyFill="1"/>
    <xf numFmtId="0" fontId="263" fillId="0" borderId="0" xfId="0" applyFont="1" applyAlignment="1">
      <alignment horizontal="center" vertical="center"/>
    </xf>
    <xf numFmtId="262" fontId="275" fillId="0" borderId="0" xfId="1" applyNumberFormat="1" applyFont="1" applyAlignment="1">
      <alignment horizontal="center" vertical="center"/>
    </xf>
    <xf numFmtId="41" fontId="256" fillId="0" borderId="0" xfId="9377" applyFont="1"/>
    <xf numFmtId="2" fontId="256" fillId="0" borderId="0" xfId="9377" applyNumberFormat="1" applyFont="1"/>
    <xf numFmtId="0" fontId="5" fillId="0" borderId="0" xfId="2" applyBorder="1" applyAlignment="1">
      <alignment vertical="center"/>
    </xf>
    <xf numFmtId="0" fontId="257" fillId="0" borderId="24" xfId="0" applyFont="1" applyBorder="1" applyAlignment="1">
      <alignment vertical="center"/>
    </xf>
    <xf numFmtId="0" fontId="257" fillId="0" borderId="24" xfId="0" applyFont="1" applyBorder="1" applyAlignment="1">
      <alignment horizontal="center" vertical="center"/>
    </xf>
    <xf numFmtId="41" fontId="273" fillId="0" borderId="0" xfId="9377" applyFont="1" applyFill="1" applyAlignment="1">
      <alignment horizontal="center" wrapText="1"/>
    </xf>
    <xf numFmtId="41" fontId="276" fillId="0" borderId="0" xfId="9377" applyFont="1" applyFill="1" applyAlignment="1">
      <alignment horizontal="center" wrapText="1"/>
    </xf>
    <xf numFmtId="3" fontId="263" fillId="70" borderId="0" xfId="0" applyNumberFormat="1" applyFont="1" applyFill="1" applyAlignment="1">
      <alignment horizontal="center" vertical="center"/>
    </xf>
    <xf numFmtId="3" fontId="273" fillId="71" borderId="0" xfId="0" applyNumberFormat="1" applyFont="1" applyFill="1" applyAlignment="1">
      <alignment horizontal="center"/>
    </xf>
    <xf numFmtId="3" fontId="263" fillId="0" borderId="0" xfId="0" applyNumberFormat="1" applyFont="1" applyAlignment="1">
      <alignment horizontal="center"/>
    </xf>
    <xf numFmtId="3" fontId="263" fillId="70" borderId="0" xfId="0" applyNumberFormat="1" applyFont="1" applyFill="1" applyAlignment="1">
      <alignment horizontal="center"/>
    </xf>
    <xf numFmtId="3" fontId="263" fillId="71" borderId="0" xfId="0" applyNumberFormat="1" applyFont="1" applyFill="1" applyAlignment="1">
      <alignment horizontal="center"/>
    </xf>
    <xf numFmtId="3" fontId="273" fillId="0" borderId="0" xfId="0" applyNumberFormat="1" applyFont="1" applyAlignment="1">
      <alignment horizontal="center"/>
    </xf>
    <xf numFmtId="9" fontId="273" fillId="0" borderId="0" xfId="1" applyFont="1" applyFill="1" applyAlignment="1">
      <alignment horizontal="center"/>
    </xf>
    <xf numFmtId="0" fontId="271" fillId="0" borderId="0" xfId="0" applyFont="1"/>
    <xf numFmtId="0" fontId="258" fillId="68" borderId="0" xfId="0" applyFont="1" applyFill="1" applyAlignment="1">
      <alignment horizontal="left" vertical="center"/>
    </xf>
    <xf numFmtId="0" fontId="256" fillId="0" borderId="0" xfId="0" applyFont="1" applyAlignment="1">
      <alignment horizontal="left" vertical="top" wrapText="1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3:G29" headerRowCount="0" headerRowDxfId="33" dataDxfId="32" totalsRowDxfId="31">
  <tableColumns count="6">
    <tableColumn id="1" xr3:uid="{1145A176-2DE4-49C9-B492-08C2F0DD9E43}" name="Columna1" totalsRowLabel="Total" headerRowDxfId="30" dataDxfId="29" totalsRowDxfId="28"/>
    <tableColumn id="2" xr3:uid="{42979A68-90F3-42F4-BD37-DB5123271005}" name="Columna2" headerRowDxfId="27" dataDxfId="26" totalsRowDxfId="25"/>
    <tableColumn id="3" xr3:uid="{E4EBFE33-5405-427C-A559-55828D1061D5}" name="Columna3" headerRowDxfId="24" dataDxfId="23" totalsRowDxfId="22"/>
    <tableColumn id="4" xr3:uid="{501CB923-340B-4DD1-95EA-A96344CD44D7}" name="Columna4" headerRowDxfId="21" dataDxfId="20" totalsRowDxfId="19"/>
    <tableColumn id="5" xr3:uid="{8CB092B5-09E0-49D2-857D-310C8B167C63}" name="Columna5" headerRowDxfId="18" dataDxfId="17" dataCellStyle="Porcentaje"/>
    <tableColumn id="6" xr3:uid="{AE7939BE-26C6-45ED-86E0-7885376E7D5F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3B7303-D94D-416B-B64A-9463D8AD59D2}" name="Tabla7" displayName="Tabla7" ref="B36:G47" headerRowCount="0" totalsRowShown="0" headerRowDxfId="13" dataDxfId="12">
  <tableColumns count="6">
    <tableColumn id="1" xr3:uid="{14E5FD5D-F8D8-4FE6-8A99-539F76AF9236}" name="Columna1" headerRowDxfId="11" dataDxfId="10"/>
    <tableColumn id="2" xr3:uid="{88D09845-C451-442D-A50D-FBD20827D3DB}" name="Columna2" headerRowDxfId="9" dataDxfId="8"/>
    <tableColumn id="3" xr3:uid="{9280EF5E-1A21-44CF-903D-03FFD530B4B9}" name="Columna3" headerRowDxfId="7" dataDxfId="6"/>
    <tableColumn id="4" xr3:uid="{5E6FABD5-BC17-4003-B43C-3C093290D8A0}" name="Columna4" headerRowDxfId="5" dataDxfId="4"/>
    <tableColumn id="5" xr3:uid="{544B6E97-6C05-44D7-B6AE-C6964CFE1FE7}" name="Columna5" headerRowDxfId="3" dataDxfId="2" dataCellStyle="Porcentaje"/>
    <tableColumn id="6" xr3:uid="{370DFCCF-A06E-4753-BA63-E70379249C07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7"/>
  <sheetViews>
    <sheetView showGridLines="0" tabSelected="1" zoomScale="110" zoomScaleNormal="110" workbookViewId="0"/>
  </sheetViews>
  <sheetFormatPr baseColWidth="10" defaultColWidth="11.42578125" defaultRowHeight="15"/>
  <cols>
    <col min="1" max="1" width="5.7109375" customWidth="1"/>
    <col min="2" max="2" width="15" style="2" customWidth="1"/>
    <col min="3" max="3" width="6.5703125" style="2" bestFit="1" customWidth="1"/>
    <col min="4" max="4" width="31.140625" style="2" customWidth="1"/>
    <col min="5" max="5" width="8.7109375" style="2" customWidth="1"/>
    <col min="6" max="6" width="9.140625" style="2" customWidth="1"/>
    <col min="7" max="7" width="49" style="2" customWidth="1"/>
  </cols>
  <sheetData>
    <row r="2" spans="2:7">
      <c r="B2" s="1" t="s">
        <v>0</v>
      </c>
    </row>
    <row r="4" spans="2:7">
      <c r="B4" s="3" t="s">
        <v>13</v>
      </c>
    </row>
    <row r="5" spans="2:7">
      <c r="B5" s="4" t="s">
        <v>14</v>
      </c>
      <c r="C5" s="5"/>
      <c r="D5" s="84" t="s">
        <v>1</v>
      </c>
      <c r="E5" s="84"/>
      <c r="F5" s="84"/>
    </row>
    <row r="6" spans="2:7">
      <c r="B6" s="6" t="s">
        <v>15</v>
      </c>
      <c r="C6" s="7"/>
      <c r="D6" s="7" t="s">
        <v>110</v>
      </c>
      <c r="E6" s="7"/>
      <c r="F6" s="8"/>
    </row>
    <row r="7" spans="2:7">
      <c r="B7" s="9" t="s">
        <v>16</v>
      </c>
      <c r="C7" s="10"/>
      <c r="D7" s="10" t="s">
        <v>111</v>
      </c>
      <c r="E7" s="10"/>
      <c r="F7" s="11"/>
    </row>
    <row r="8" spans="2:7">
      <c r="B8" s="6" t="s">
        <v>127</v>
      </c>
      <c r="C8" s="7"/>
      <c r="D8" s="7" t="s">
        <v>108</v>
      </c>
      <c r="E8" s="7"/>
      <c r="F8" s="8"/>
    </row>
    <row r="11" spans="2:7">
      <c r="B11" s="12" t="s">
        <v>17</v>
      </c>
      <c r="C11" s="13"/>
      <c r="D11" s="13"/>
      <c r="E11" s="13"/>
      <c r="F11" s="13"/>
      <c r="G11" s="13"/>
    </row>
    <row r="12" spans="2:7" ht="4.5" customHeight="1"/>
    <row r="13" spans="2:7">
      <c r="B13" s="14" t="s">
        <v>18</v>
      </c>
      <c r="C13" s="14"/>
      <c r="D13" s="14"/>
      <c r="E13" s="14"/>
      <c r="F13" s="15" t="s">
        <v>19</v>
      </c>
      <c r="G13" s="14" t="s">
        <v>20</v>
      </c>
    </row>
    <row r="14" spans="2:7">
      <c r="B14" s="13" t="s">
        <v>120</v>
      </c>
      <c r="C14" s="13"/>
      <c r="D14" s="13"/>
      <c r="E14" s="13" t="s">
        <v>21</v>
      </c>
      <c r="F14" s="16">
        <v>1</v>
      </c>
      <c r="G14" s="13" t="s">
        <v>112</v>
      </c>
    </row>
    <row r="15" spans="2:7">
      <c r="B15" s="13" t="s">
        <v>121</v>
      </c>
      <c r="C15" s="13"/>
      <c r="D15" s="13"/>
      <c r="E15" s="13" t="s">
        <v>21</v>
      </c>
      <c r="F15" s="16">
        <v>1</v>
      </c>
      <c r="G15" s="13" t="s">
        <v>112</v>
      </c>
    </row>
    <row r="16" spans="2:7">
      <c r="B16" s="13" t="s">
        <v>122</v>
      </c>
      <c r="C16" s="13"/>
      <c r="D16" s="13"/>
      <c r="E16" s="13" t="s">
        <v>21</v>
      </c>
      <c r="F16" s="16">
        <v>1</v>
      </c>
      <c r="G16" s="13" t="s">
        <v>22</v>
      </c>
    </row>
    <row r="17" spans="2:7">
      <c r="B17" s="13" t="s">
        <v>23</v>
      </c>
      <c r="C17" s="13"/>
      <c r="D17" s="13"/>
      <c r="E17" s="13" t="s">
        <v>21</v>
      </c>
      <c r="F17" s="16">
        <v>1</v>
      </c>
      <c r="G17" s="13" t="s">
        <v>112</v>
      </c>
    </row>
    <row r="18" spans="2:7">
      <c r="B18" s="13" t="s">
        <v>24</v>
      </c>
      <c r="C18" s="13"/>
      <c r="D18" s="13"/>
      <c r="E18" s="13" t="s">
        <v>21</v>
      </c>
      <c r="F18" s="16">
        <v>1</v>
      </c>
      <c r="G18" s="13" t="s">
        <v>25</v>
      </c>
    </row>
    <row r="19" spans="2:7">
      <c r="B19" s="13" t="s">
        <v>26</v>
      </c>
      <c r="C19" s="13"/>
      <c r="D19" s="13"/>
      <c r="E19" s="13" t="s">
        <v>21</v>
      </c>
      <c r="F19" s="16">
        <v>1</v>
      </c>
      <c r="G19" s="13" t="s">
        <v>22</v>
      </c>
    </row>
    <row r="20" spans="2:7">
      <c r="B20" s="13" t="s">
        <v>27</v>
      </c>
      <c r="C20" s="13"/>
      <c r="D20" s="13"/>
      <c r="E20" s="13" t="s">
        <v>21</v>
      </c>
      <c r="F20" s="16">
        <v>0.7</v>
      </c>
      <c r="G20" s="13" t="s">
        <v>22</v>
      </c>
    </row>
    <row r="21" spans="2:7">
      <c r="B21" s="13" t="s">
        <v>28</v>
      </c>
      <c r="C21" s="13"/>
      <c r="D21" s="13"/>
      <c r="E21" s="13" t="s">
        <v>21</v>
      </c>
      <c r="F21" s="16">
        <v>1</v>
      </c>
      <c r="G21" s="13" t="s">
        <v>22</v>
      </c>
    </row>
    <row r="22" spans="2:7">
      <c r="B22" s="13" t="s">
        <v>123</v>
      </c>
      <c r="C22" s="13"/>
      <c r="D22" s="13"/>
      <c r="E22" s="13" t="s">
        <v>21</v>
      </c>
      <c r="F22" s="16">
        <v>1</v>
      </c>
      <c r="G22" s="13" t="s">
        <v>112</v>
      </c>
    </row>
    <row r="23" spans="2:7">
      <c r="B23" s="13" t="s">
        <v>124</v>
      </c>
      <c r="C23" s="13"/>
      <c r="D23" s="13"/>
      <c r="E23" s="13" t="s">
        <v>21</v>
      </c>
      <c r="F23" s="16">
        <v>0.7</v>
      </c>
      <c r="G23" s="13" t="s">
        <v>22</v>
      </c>
    </row>
    <row r="24" spans="2:7">
      <c r="B24" s="13" t="s">
        <v>125</v>
      </c>
      <c r="C24" s="13"/>
      <c r="D24" s="13"/>
      <c r="E24" s="13" t="s">
        <v>21</v>
      </c>
      <c r="F24" s="16">
        <v>0.7</v>
      </c>
      <c r="G24" s="13" t="s">
        <v>22</v>
      </c>
    </row>
    <row r="25" spans="2:7">
      <c r="B25" s="13" t="s">
        <v>126</v>
      </c>
      <c r="C25" s="13"/>
      <c r="D25" s="13"/>
      <c r="E25" s="13" t="s">
        <v>21</v>
      </c>
      <c r="F25" s="16">
        <v>0.7</v>
      </c>
      <c r="G25" s="13" t="s">
        <v>22</v>
      </c>
    </row>
    <row r="26" spans="2:7">
      <c r="B26" s="13" t="s">
        <v>113</v>
      </c>
      <c r="C26" s="13"/>
      <c r="D26" s="13"/>
      <c r="E26" s="13" t="s">
        <v>21</v>
      </c>
      <c r="F26" s="16">
        <v>1</v>
      </c>
      <c r="G26" s="13" t="s">
        <v>22</v>
      </c>
    </row>
    <row r="27" spans="2:7">
      <c r="B27" s="13" t="s">
        <v>114</v>
      </c>
      <c r="C27" s="13"/>
      <c r="D27" s="13"/>
      <c r="E27" s="13" t="s">
        <v>21</v>
      </c>
      <c r="F27" s="16">
        <v>1</v>
      </c>
      <c r="G27" s="13" t="s">
        <v>116</v>
      </c>
    </row>
    <row r="28" spans="2:7">
      <c r="B28" s="13" t="s">
        <v>29</v>
      </c>
      <c r="C28" s="13"/>
      <c r="D28" s="13"/>
      <c r="E28" s="13" t="s">
        <v>30</v>
      </c>
      <c r="F28" s="16">
        <v>0.4</v>
      </c>
      <c r="G28" s="13" t="s">
        <v>22</v>
      </c>
    </row>
    <row r="29" spans="2:7">
      <c r="B29" s="13" t="s">
        <v>31</v>
      </c>
      <c r="C29" s="13"/>
      <c r="D29" s="13"/>
      <c r="E29" s="13" t="s">
        <v>30</v>
      </c>
      <c r="F29" s="16">
        <v>0.25</v>
      </c>
      <c r="G29" s="13" t="s">
        <v>32</v>
      </c>
    </row>
    <row r="30" spans="2:7" ht="2.1" customHeight="1">
      <c r="B30" s="13"/>
      <c r="C30" s="13"/>
      <c r="D30" s="13"/>
      <c r="E30" s="13"/>
      <c r="F30" s="16"/>
      <c r="G30" s="13"/>
    </row>
    <row r="31" spans="2:7">
      <c r="B31" s="13" t="s">
        <v>33</v>
      </c>
      <c r="C31" s="13"/>
      <c r="D31" s="13"/>
      <c r="E31" s="13"/>
      <c r="F31" s="16"/>
      <c r="G31" s="13"/>
    </row>
    <row r="32" spans="2:7">
      <c r="B32" s="13" t="s">
        <v>115</v>
      </c>
      <c r="C32" s="13"/>
      <c r="D32" s="13"/>
      <c r="E32" s="13"/>
      <c r="F32" s="16"/>
      <c r="G32" s="13"/>
    </row>
    <row r="33" spans="2:7">
      <c r="C33" s="13"/>
      <c r="D33" s="13"/>
      <c r="E33" s="13"/>
      <c r="F33" s="13"/>
      <c r="G33" s="13"/>
    </row>
    <row r="34" spans="2:7">
      <c r="B34" s="12" t="s">
        <v>34</v>
      </c>
      <c r="C34" s="13"/>
      <c r="D34" s="13"/>
      <c r="E34" s="13"/>
      <c r="F34" s="13"/>
      <c r="G34" s="13"/>
    </row>
    <row r="35" spans="2:7" ht="6" customHeight="1"/>
    <row r="36" spans="2:7">
      <c r="B36" s="14" t="s">
        <v>18</v>
      </c>
      <c r="C36" s="14"/>
      <c r="D36" s="14" t="s">
        <v>35</v>
      </c>
      <c r="E36" s="14"/>
      <c r="F36" s="15" t="s">
        <v>19</v>
      </c>
      <c r="G36" s="14" t="s">
        <v>36</v>
      </c>
    </row>
    <row r="37" spans="2:7">
      <c r="B37" s="13" t="s">
        <v>23</v>
      </c>
      <c r="C37" s="13" t="s">
        <v>37</v>
      </c>
      <c r="D37" s="13" t="s">
        <v>38</v>
      </c>
      <c r="E37" s="13" t="s">
        <v>21</v>
      </c>
      <c r="F37" s="16">
        <v>1</v>
      </c>
      <c r="G37" s="13" t="s">
        <v>39</v>
      </c>
    </row>
    <row r="38" spans="2:7">
      <c r="B38" s="13" t="s">
        <v>23</v>
      </c>
      <c r="C38" s="13" t="s">
        <v>40</v>
      </c>
      <c r="D38" s="13" t="s">
        <v>41</v>
      </c>
      <c r="E38" s="13" t="s">
        <v>30</v>
      </c>
      <c r="F38" s="16">
        <v>0.5</v>
      </c>
      <c r="G38" s="13" t="s">
        <v>117</v>
      </c>
    </row>
    <row r="39" spans="2:7">
      <c r="B39" s="13" t="s">
        <v>23</v>
      </c>
      <c r="C39" s="13" t="s">
        <v>42</v>
      </c>
      <c r="D39" s="13" t="s">
        <v>43</v>
      </c>
      <c r="E39" s="13" t="s">
        <v>30</v>
      </c>
      <c r="F39" s="16">
        <v>0.5</v>
      </c>
      <c r="G39" s="13" t="s">
        <v>118</v>
      </c>
    </row>
    <row r="40" spans="2:7">
      <c r="B40" s="13" t="s">
        <v>23</v>
      </c>
      <c r="C40" s="13" t="s">
        <v>44</v>
      </c>
      <c r="D40" s="13" t="s">
        <v>45</v>
      </c>
      <c r="E40" s="13" t="s">
        <v>30</v>
      </c>
      <c r="F40" s="16">
        <v>0.35</v>
      </c>
      <c r="G40" s="13" t="s">
        <v>46</v>
      </c>
    </row>
    <row r="41" spans="2:7">
      <c r="B41" s="13" t="s">
        <v>23</v>
      </c>
      <c r="C41" s="13" t="s">
        <v>47</v>
      </c>
      <c r="D41" s="13" t="s">
        <v>48</v>
      </c>
      <c r="E41" s="13" t="s">
        <v>30</v>
      </c>
      <c r="F41" s="16">
        <v>0.5</v>
      </c>
      <c r="G41" s="13" t="s">
        <v>49</v>
      </c>
    </row>
    <row r="42" spans="2:7">
      <c r="B42" s="13" t="s">
        <v>26</v>
      </c>
      <c r="C42" s="13" t="s">
        <v>50</v>
      </c>
      <c r="D42" s="13" t="s">
        <v>51</v>
      </c>
      <c r="E42" s="13" t="s">
        <v>21</v>
      </c>
      <c r="F42" s="16">
        <v>1</v>
      </c>
      <c r="G42" s="13" t="s">
        <v>39</v>
      </c>
    </row>
    <row r="43" spans="2:7">
      <c r="B43" s="13" t="s">
        <v>52</v>
      </c>
      <c r="C43" s="13" t="s">
        <v>53</v>
      </c>
      <c r="D43" s="13" t="s">
        <v>54</v>
      </c>
      <c r="E43" s="13" t="s">
        <v>21</v>
      </c>
      <c r="F43" s="16">
        <v>1</v>
      </c>
      <c r="G43" s="13" t="s">
        <v>55</v>
      </c>
    </row>
    <row r="44" spans="2:7">
      <c r="B44" s="13" t="s">
        <v>56</v>
      </c>
      <c r="C44" s="13" t="s">
        <v>57</v>
      </c>
      <c r="D44" s="13" t="s">
        <v>58</v>
      </c>
      <c r="E44" s="13" t="s">
        <v>30</v>
      </c>
      <c r="F44" s="16">
        <v>0.33329999999999999</v>
      </c>
      <c r="G44" s="13" t="s">
        <v>49</v>
      </c>
    </row>
    <row r="45" spans="2:7">
      <c r="B45" s="13" t="s">
        <v>59</v>
      </c>
      <c r="C45" s="13" t="s">
        <v>60</v>
      </c>
      <c r="D45" s="13" t="s">
        <v>61</v>
      </c>
      <c r="E45" s="13" t="s">
        <v>21</v>
      </c>
      <c r="F45" s="16">
        <v>0.7</v>
      </c>
      <c r="G45" s="13" t="s">
        <v>39</v>
      </c>
    </row>
    <row r="46" spans="2:7">
      <c r="B46" s="13" t="s">
        <v>28</v>
      </c>
      <c r="C46" s="13" t="s">
        <v>62</v>
      </c>
      <c r="D46" s="13" t="s">
        <v>63</v>
      </c>
      <c r="E46" s="13" t="s">
        <v>21</v>
      </c>
      <c r="F46" s="16">
        <v>0.51</v>
      </c>
      <c r="G46" s="13" t="s">
        <v>46</v>
      </c>
    </row>
    <row r="47" spans="2:7">
      <c r="B47" s="13"/>
      <c r="C47" s="13"/>
      <c r="D47" s="13"/>
      <c r="E47" s="13"/>
      <c r="F47" s="16"/>
      <c r="G47" s="13"/>
    </row>
    <row r="48" spans="2:7">
      <c r="B48" s="13"/>
      <c r="C48" s="13"/>
      <c r="D48" s="13"/>
      <c r="E48" s="13"/>
      <c r="F48" s="13"/>
      <c r="G48" s="13"/>
    </row>
    <row r="49" spans="2:7">
      <c r="B49" s="12" t="s">
        <v>128</v>
      </c>
      <c r="C49" s="13"/>
      <c r="D49"/>
      <c r="E49" s="13"/>
      <c r="F49" s="13"/>
      <c r="G49" s="13"/>
    </row>
    <row r="50" spans="2:7" ht="3.75" customHeight="1">
      <c r="B50" s="13"/>
      <c r="C50" s="13"/>
      <c r="D50" s="13"/>
      <c r="E50" s="13"/>
      <c r="F50" s="13"/>
      <c r="G50" s="13"/>
    </row>
    <row r="51" spans="2:7" ht="15" customHeight="1">
      <c r="B51" s="4" t="s">
        <v>18</v>
      </c>
      <c r="C51" s="5"/>
      <c r="D51" s="5" t="s">
        <v>35</v>
      </c>
      <c r="E51" s="5"/>
      <c r="F51" s="17" t="s">
        <v>19</v>
      </c>
      <c r="G51" s="5" t="s">
        <v>20</v>
      </c>
    </row>
    <row r="52" spans="2:7" ht="15" customHeight="1">
      <c r="B52" s="6" t="s">
        <v>23</v>
      </c>
      <c r="C52" s="7"/>
      <c r="D52" s="7" t="s">
        <v>64</v>
      </c>
      <c r="E52" s="7" t="s">
        <v>21</v>
      </c>
      <c r="F52" s="18">
        <v>1</v>
      </c>
      <c r="G52" s="7" t="s">
        <v>65</v>
      </c>
    </row>
    <row r="53" spans="2:7" ht="15" customHeight="1">
      <c r="B53" s="9" t="s">
        <v>23</v>
      </c>
      <c r="C53" s="10"/>
      <c r="D53" s="10" t="s">
        <v>66</v>
      </c>
      <c r="E53" s="10" t="s">
        <v>21</v>
      </c>
      <c r="F53" s="19">
        <v>1</v>
      </c>
      <c r="G53" s="10" t="s">
        <v>119</v>
      </c>
    </row>
    <row r="54" spans="2:7" ht="15" customHeight="1">
      <c r="B54" s="6" t="s">
        <v>26</v>
      </c>
      <c r="C54" s="7"/>
      <c r="D54" s="7" t="s">
        <v>66</v>
      </c>
      <c r="E54" s="7" t="s">
        <v>21</v>
      </c>
      <c r="F54" s="18">
        <v>1</v>
      </c>
      <c r="G54" s="7" t="s">
        <v>119</v>
      </c>
    </row>
    <row r="55" spans="2:7" ht="15" customHeight="1">
      <c r="B55" s="9" t="s">
        <v>56</v>
      </c>
      <c r="C55" s="10"/>
      <c r="D55" s="10" t="s">
        <v>66</v>
      </c>
      <c r="E55" s="10" t="s">
        <v>21</v>
      </c>
      <c r="F55" s="19">
        <v>1</v>
      </c>
      <c r="G55" s="10" t="s">
        <v>119</v>
      </c>
    </row>
    <row r="56" spans="2:7">
      <c r="B56" s="13" t="s">
        <v>109</v>
      </c>
    </row>
    <row r="57" spans="2:7" ht="15" customHeight="1"/>
  </sheetData>
  <mergeCells count="1">
    <mergeCell ref="D5:F5"/>
  </mergeCells>
  <phoneticPr fontId="268" type="noConversion"/>
  <hyperlinks>
    <hyperlink ref="B2" location="SMSAAM!A1" display="Índice" xr:uid="{2FB05CB5-5737-4BC0-9DC7-51C6852098E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1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43.140625" style="2" customWidth="1"/>
  </cols>
  <sheetData>
    <row r="2" spans="1:5">
      <c r="B2" s="27" t="s">
        <v>0</v>
      </c>
    </row>
    <row r="4" spans="1:5" ht="20.25" customHeight="1">
      <c r="A4" s="24"/>
      <c r="B4" s="28" t="s">
        <v>67</v>
      </c>
      <c r="C4" s="52">
        <v>44926</v>
      </c>
      <c r="D4" s="52">
        <v>45016</v>
      </c>
      <c r="E4" s="52">
        <v>45107</v>
      </c>
    </row>
    <row r="5" spans="1:5" s="29" customFormat="1" ht="6" customHeight="1">
      <c r="B5" s="30"/>
    </row>
    <row r="6" spans="1:5" s="23" customFormat="1" ht="15" customHeight="1">
      <c r="B6" s="31" t="s">
        <v>68</v>
      </c>
      <c r="C6" s="43">
        <v>141963</v>
      </c>
      <c r="D6" s="43">
        <v>294331</v>
      </c>
      <c r="E6" s="43">
        <v>130139</v>
      </c>
    </row>
    <row r="7" spans="1:5" s="23" customFormat="1" ht="15" customHeight="1">
      <c r="B7" s="31" t="s">
        <v>69</v>
      </c>
      <c r="C7" s="43">
        <v>170955</v>
      </c>
      <c r="D7" s="43">
        <v>190929</v>
      </c>
      <c r="E7" s="43">
        <v>190014</v>
      </c>
    </row>
    <row r="8" spans="1:5" ht="15" customHeight="1">
      <c r="B8" s="58" t="s">
        <v>129</v>
      </c>
      <c r="C8" s="43">
        <v>648231</v>
      </c>
      <c r="D8" s="43">
        <v>651866</v>
      </c>
      <c r="E8" s="43">
        <v>657027</v>
      </c>
    </row>
    <row r="9" spans="1:5" s="23" customFormat="1" ht="15" customHeight="1">
      <c r="B9" s="32" t="s">
        <v>70</v>
      </c>
      <c r="C9" s="33">
        <v>961149</v>
      </c>
      <c r="D9" s="33">
        <v>1137126</v>
      </c>
      <c r="E9" s="33">
        <v>977180</v>
      </c>
    </row>
    <row r="10" spans="1:5" s="23" customFormat="1" ht="15" customHeight="1">
      <c r="B10" s="31" t="s">
        <v>71</v>
      </c>
      <c r="C10" s="34">
        <v>675351</v>
      </c>
      <c r="D10" s="34">
        <v>667731</v>
      </c>
      <c r="E10" s="34">
        <v>848447</v>
      </c>
    </row>
    <row r="11" spans="1:5" ht="15" customHeight="1">
      <c r="B11" s="31" t="s">
        <v>72</v>
      </c>
      <c r="C11" s="34">
        <v>253564</v>
      </c>
      <c r="D11" s="34">
        <v>266668</v>
      </c>
      <c r="E11" s="34">
        <v>265993</v>
      </c>
    </row>
    <row r="12" spans="1:5" ht="15" customHeight="1">
      <c r="B12" s="32" t="s">
        <v>73</v>
      </c>
      <c r="C12" s="33">
        <v>928915</v>
      </c>
      <c r="D12" s="33">
        <v>934399</v>
      </c>
      <c r="E12" s="33">
        <v>1114440</v>
      </c>
    </row>
    <row r="13" spans="1:5" ht="15" customHeight="1">
      <c r="B13" s="32" t="s">
        <v>74</v>
      </c>
      <c r="C13" s="33">
        <v>1890064</v>
      </c>
      <c r="D13" s="33">
        <v>2071525</v>
      </c>
      <c r="E13" s="33">
        <v>2091620</v>
      </c>
    </row>
    <row r="14" spans="1:5" s="23" customFormat="1" ht="15" customHeight="1">
      <c r="B14" s="35"/>
      <c r="C14" s="43"/>
      <c r="D14" s="43"/>
      <c r="E14" s="43"/>
    </row>
    <row r="15" spans="1:5" s="23" customFormat="1" ht="15" customHeight="1">
      <c r="B15" s="31" t="s">
        <v>75</v>
      </c>
      <c r="C15" s="43">
        <v>83215</v>
      </c>
      <c r="D15" s="43">
        <v>243531</v>
      </c>
      <c r="E15" s="43">
        <v>244651</v>
      </c>
    </row>
    <row r="16" spans="1:5" s="23" customFormat="1" ht="15" customHeight="1">
      <c r="B16" s="35" t="s">
        <v>76</v>
      </c>
      <c r="C16" s="43">
        <v>93</v>
      </c>
      <c r="D16" s="43">
        <v>101</v>
      </c>
      <c r="E16" s="43">
        <v>83</v>
      </c>
    </row>
    <row r="17" spans="2:5" ht="15" customHeight="1">
      <c r="B17" s="31" t="s">
        <v>77</v>
      </c>
      <c r="C17" s="34">
        <v>91794</v>
      </c>
      <c r="D17" s="34">
        <v>96284</v>
      </c>
      <c r="E17" s="34">
        <v>354769</v>
      </c>
    </row>
    <row r="18" spans="2:5" s="23" customFormat="1" ht="15" customHeight="1">
      <c r="B18" s="58" t="s">
        <v>130</v>
      </c>
      <c r="C18" s="43">
        <v>273066</v>
      </c>
      <c r="D18" s="43">
        <v>274056</v>
      </c>
      <c r="E18" s="43">
        <v>266551</v>
      </c>
    </row>
    <row r="19" spans="2:5" s="23" customFormat="1" ht="15" customHeight="1">
      <c r="B19" s="32" t="s">
        <v>78</v>
      </c>
      <c r="C19" s="33">
        <v>448168</v>
      </c>
      <c r="D19" s="33">
        <v>613972</v>
      </c>
      <c r="E19" s="33">
        <v>599503</v>
      </c>
    </row>
    <row r="20" spans="2:5" s="23" customFormat="1" ht="15" customHeight="1">
      <c r="B20" s="31" t="s">
        <v>79</v>
      </c>
      <c r="C20" s="43">
        <v>465854</v>
      </c>
      <c r="D20" s="43">
        <v>477343</v>
      </c>
      <c r="E20" s="43">
        <v>527750</v>
      </c>
    </row>
    <row r="21" spans="2:5" s="23" customFormat="1" ht="15" customHeight="1">
      <c r="B21" s="35" t="s">
        <v>76</v>
      </c>
      <c r="C21" s="43">
        <v>0</v>
      </c>
      <c r="D21" s="43">
        <v>0</v>
      </c>
      <c r="E21" s="43">
        <v>0</v>
      </c>
    </row>
    <row r="22" spans="2:5" ht="15" customHeight="1">
      <c r="B22" s="31" t="s">
        <v>80</v>
      </c>
      <c r="C22" s="34">
        <v>99676</v>
      </c>
      <c r="D22" s="34">
        <v>98118</v>
      </c>
      <c r="E22" s="34">
        <v>99030</v>
      </c>
    </row>
    <row r="23" spans="2:5">
      <c r="B23" s="32" t="s">
        <v>81</v>
      </c>
      <c r="C23" s="33">
        <v>565530</v>
      </c>
      <c r="D23" s="33">
        <v>575461</v>
      </c>
      <c r="E23" s="33">
        <v>626780</v>
      </c>
    </row>
    <row r="24" spans="2:5" s="23" customFormat="1" ht="20.100000000000001" customHeight="1">
      <c r="B24" s="32" t="s">
        <v>82</v>
      </c>
      <c r="C24" s="33">
        <v>1013698</v>
      </c>
      <c r="D24" s="33">
        <v>1189433</v>
      </c>
      <c r="E24" s="33">
        <v>1226283</v>
      </c>
    </row>
    <row r="25" spans="2:5" s="23" customFormat="1" ht="20.100000000000001" customHeight="1">
      <c r="B25" s="37"/>
      <c r="C25" s="43"/>
      <c r="D25" s="43"/>
      <c r="E25" s="43"/>
    </row>
    <row r="26" spans="2:5">
      <c r="B26" s="31" t="s">
        <v>83</v>
      </c>
      <c r="C26" s="34">
        <v>822381</v>
      </c>
      <c r="D26" s="34">
        <v>834493</v>
      </c>
      <c r="E26" s="34">
        <v>816115</v>
      </c>
    </row>
    <row r="27" spans="2:5">
      <c r="B27" s="31" t="s">
        <v>84</v>
      </c>
      <c r="C27" s="34">
        <v>53985</v>
      </c>
      <c r="D27" s="34">
        <v>47599</v>
      </c>
      <c r="E27" s="34">
        <v>49222</v>
      </c>
    </row>
    <row r="28" spans="2:5">
      <c r="B28" s="32" t="s">
        <v>85</v>
      </c>
      <c r="C28" s="33">
        <v>876366</v>
      </c>
      <c r="D28" s="33">
        <v>882092</v>
      </c>
      <c r="E28" s="33">
        <v>865337</v>
      </c>
    </row>
    <row r="29" spans="2:5">
      <c r="B29" s="32" t="s">
        <v>86</v>
      </c>
      <c r="C29" s="33">
        <v>1890064</v>
      </c>
      <c r="D29" s="33">
        <v>2071525</v>
      </c>
      <c r="E29" s="33">
        <v>2091620</v>
      </c>
    </row>
    <row r="31" spans="2:5">
      <c r="B31" s="2" t="s">
        <v>131</v>
      </c>
    </row>
  </sheetData>
  <hyperlinks>
    <hyperlink ref="B2" location="SMSAAM!A1" display="INICIO" xr:uid="{32746E86-C9F9-41D6-A4A6-89D5C2E52A19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54.5703125" style="2" customWidth="1"/>
    <col min="3" max="3" width="13.7109375" style="48" customWidth="1"/>
    <col min="4" max="6" width="13.7109375" style="60" customWidth="1"/>
    <col min="8" max="9" width="13.7109375" style="60" customWidth="1"/>
  </cols>
  <sheetData>
    <row r="1" spans="1:11">
      <c r="B1" s="20" t="s">
        <v>0</v>
      </c>
      <c r="C1" s="53"/>
      <c r="D1" s="59"/>
      <c r="E1" s="59"/>
      <c r="F1" s="59"/>
      <c r="H1" s="59"/>
      <c r="I1" s="59"/>
    </row>
    <row r="2" spans="1:11">
      <c r="C2" s="60" t="s">
        <v>132</v>
      </c>
      <c r="E2" s="60" t="s">
        <v>132</v>
      </c>
      <c r="H2" s="60" t="s">
        <v>132</v>
      </c>
    </row>
    <row r="3" spans="1:11" ht="15.75" thickBot="1">
      <c r="A3" s="24"/>
      <c r="B3" s="44" t="s">
        <v>87</v>
      </c>
      <c r="C3" s="61" t="s">
        <v>133</v>
      </c>
      <c r="D3" s="61" t="s">
        <v>134</v>
      </c>
      <c r="E3" s="61" t="s">
        <v>138</v>
      </c>
      <c r="F3" s="61" t="s">
        <v>139</v>
      </c>
      <c r="H3" s="61" t="s">
        <v>140</v>
      </c>
      <c r="I3" s="61" t="s">
        <v>141</v>
      </c>
    </row>
    <row r="4" spans="1:11" s="22" customFormat="1" ht="6.75" customHeight="1">
      <c r="B4" s="21"/>
      <c r="C4" s="62"/>
      <c r="D4" s="62"/>
      <c r="E4" s="62"/>
      <c r="F4" s="62"/>
      <c r="H4" s="62"/>
      <c r="I4" s="62"/>
    </row>
    <row r="5" spans="1:11" s="45" customFormat="1">
      <c r="B5" s="25" t="s">
        <v>88</v>
      </c>
      <c r="C5" s="63">
        <v>107055</v>
      </c>
      <c r="D5" s="63">
        <v>126874</v>
      </c>
      <c r="E5" s="63">
        <v>112430</v>
      </c>
      <c r="F5" s="63">
        <v>130701</v>
      </c>
      <c r="G5" s="55"/>
      <c r="H5" s="63">
        <v>219485</v>
      </c>
      <c r="I5" s="63">
        <v>257575</v>
      </c>
      <c r="J5" s="55"/>
      <c r="K5" s="55"/>
    </row>
    <row r="6" spans="1:11" s="23" customFormat="1">
      <c r="B6" s="35" t="s">
        <v>3</v>
      </c>
      <c r="C6" s="64">
        <v>-72780</v>
      </c>
      <c r="D6" s="64">
        <v>-88856</v>
      </c>
      <c r="E6" s="64">
        <v>-82586</v>
      </c>
      <c r="F6" s="64">
        <v>-94121</v>
      </c>
      <c r="G6" s="56"/>
      <c r="H6" s="64">
        <v>-155366</v>
      </c>
      <c r="I6" s="64">
        <v>-182977</v>
      </c>
      <c r="J6" s="56"/>
      <c r="K6" s="56"/>
    </row>
    <row r="7" spans="1:11" s="23" customFormat="1">
      <c r="B7" s="37" t="s">
        <v>89</v>
      </c>
      <c r="C7" s="65">
        <v>34275</v>
      </c>
      <c r="D7" s="65">
        <v>38018</v>
      </c>
      <c r="E7" s="65">
        <v>29844</v>
      </c>
      <c r="F7" s="65">
        <v>36580</v>
      </c>
      <c r="G7" s="56"/>
      <c r="H7" s="65">
        <v>64119</v>
      </c>
      <c r="I7" s="65">
        <v>74598</v>
      </c>
      <c r="J7" s="56"/>
      <c r="K7" s="56"/>
    </row>
    <row r="8" spans="1:11" s="23" customFormat="1">
      <c r="B8" s="35" t="s">
        <v>5</v>
      </c>
      <c r="C8" s="64">
        <v>-18999</v>
      </c>
      <c r="D8" s="64">
        <v>-19175</v>
      </c>
      <c r="E8" s="64">
        <v>-15818</v>
      </c>
      <c r="F8" s="64">
        <v>-21604</v>
      </c>
      <c r="G8" s="56"/>
      <c r="H8" s="64">
        <v>-34817</v>
      </c>
      <c r="I8" s="64">
        <v>-40779</v>
      </c>
      <c r="J8" s="56"/>
      <c r="K8" s="56"/>
    </row>
    <row r="9" spans="1:11" s="23" customFormat="1">
      <c r="B9" s="25" t="s">
        <v>90</v>
      </c>
      <c r="C9" s="63">
        <v>15276</v>
      </c>
      <c r="D9" s="63">
        <v>18843</v>
      </c>
      <c r="E9" s="63">
        <v>14026</v>
      </c>
      <c r="F9" s="63">
        <v>14976</v>
      </c>
      <c r="G9" s="56"/>
      <c r="H9" s="63">
        <v>29302</v>
      </c>
      <c r="I9" s="63">
        <v>33819</v>
      </c>
      <c r="J9" s="56"/>
      <c r="K9" s="56"/>
    </row>
    <row r="10" spans="1:11" s="23" customFormat="1">
      <c r="B10" s="35" t="s">
        <v>91</v>
      </c>
      <c r="C10" s="66">
        <v>868</v>
      </c>
      <c r="D10" s="66">
        <v>1559</v>
      </c>
      <c r="E10" s="66">
        <v>842</v>
      </c>
      <c r="F10" s="66">
        <v>2122</v>
      </c>
      <c r="G10" s="57"/>
      <c r="H10" s="66">
        <v>1710</v>
      </c>
      <c r="I10" s="66">
        <v>3681</v>
      </c>
      <c r="J10" s="57"/>
      <c r="K10" s="57"/>
    </row>
    <row r="11" spans="1:11" s="23" customFormat="1">
      <c r="B11" s="35" t="s">
        <v>92</v>
      </c>
      <c r="C11" s="66">
        <v>281</v>
      </c>
      <c r="D11" s="66">
        <v>1912</v>
      </c>
      <c r="E11" s="66">
        <v>539</v>
      </c>
      <c r="F11" s="66">
        <v>1796</v>
      </c>
      <c r="G11" s="57"/>
      <c r="H11" s="66">
        <v>820</v>
      </c>
      <c r="I11" s="66">
        <v>3708</v>
      </c>
      <c r="J11" s="57"/>
      <c r="K11" s="57"/>
    </row>
    <row r="12" spans="1:11" s="23" customFormat="1">
      <c r="B12" s="35" t="s">
        <v>93</v>
      </c>
      <c r="C12" s="66">
        <v>-4735</v>
      </c>
      <c r="D12" s="66">
        <v>-6747</v>
      </c>
      <c r="E12" s="66">
        <v>-4861</v>
      </c>
      <c r="F12" s="66">
        <v>-8749</v>
      </c>
      <c r="G12" s="57"/>
      <c r="H12" s="66">
        <v>-9596</v>
      </c>
      <c r="I12" s="66">
        <v>-15496</v>
      </c>
      <c r="J12" s="57"/>
      <c r="K12" s="57"/>
    </row>
    <row r="13" spans="1:11" s="23" customFormat="1">
      <c r="B13" s="35" t="s">
        <v>94</v>
      </c>
      <c r="C13" s="66">
        <v>303</v>
      </c>
      <c r="D13" s="66">
        <v>1010</v>
      </c>
      <c r="E13" s="66">
        <v>580</v>
      </c>
      <c r="F13" s="66">
        <v>800</v>
      </c>
      <c r="G13" s="56"/>
      <c r="H13" s="66">
        <v>883</v>
      </c>
      <c r="I13" s="66">
        <v>1810</v>
      </c>
      <c r="J13" s="56"/>
      <c r="K13" s="56"/>
    </row>
    <row r="14" spans="1:11" s="23" customFormat="1">
      <c r="B14" s="35" t="s">
        <v>95</v>
      </c>
      <c r="C14" s="66">
        <v>341</v>
      </c>
      <c r="D14" s="66">
        <v>-581</v>
      </c>
      <c r="E14" s="66">
        <v>1204</v>
      </c>
      <c r="F14" s="66">
        <v>-941</v>
      </c>
      <c r="G14" s="57"/>
      <c r="H14" s="66">
        <v>1545</v>
      </c>
      <c r="I14" s="66">
        <v>-1522</v>
      </c>
      <c r="J14" s="57"/>
      <c r="K14" s="57"/>
    </row>
    <row r="15" spans="1:11" s="23" customFormat="1">
      <c r="B15" s="35" t="s">
        <v>96</v>
      </c>
      <c r="C15" s="66">
        <v>88</v>
      </c>
      <c r="D15" s="66">
        <v>-28</v>
      </c>
      <c r="E15" s="66">
        <v>155</v>
      </c>
      <c r="F15" s="66">
        <v>325</v>
      </c>
      <c r="G15" s="57"/>
      <c r="H15" s="66">
        <v>243</v>
      </c>
      <c r="I15" s="66">
        <v>297</v>
      </c>
      <c r="J15" s="57"/>
      <c r="K15" s="57"/>
    </row>
    <row r="16" spans="1:11" s="23" customFormat="1">
      <c r="B16" s="37" t="s">
        <v>97</v>
      </c>
      <c r="C16" s="64">
        <v>12422</v>
      </c>
      <c r="D16" s="64">
        <v>15968</v>
      </c>
      <c r="E16" s="64">
        <v>12485</v>
      </c>
      <c r="F16" s="64">
        <v>10329</v>
      </c>
      <c r="G16" s="56"/>
      <c r="H16" s="64">
        <v>24907</v>
      </c>
      <c r="I16" s="64">
        <v>26297</v>
      </c>
      <c r="J16" s="56"/>
      <c r="K16" s="56"/>
    </row>
    <row r="17" spans="2:11" s="23" customFormat="1">
      <c r="B17" s="35" t="s">
        <v>135</v>
      </c>
      <c r="C17" s="66">
        <v>-6000</v>
      </c>
      <c r="D17" s="66">
        <v>-5658</v>
      </c>
      <c r="E17" s="66">
        <v>-5715</v>
      </c>
      <c r="F17" s="66">
        <v>-2663</v>
      </c>
      <c r="G17" s="56"/>
      <c r="H17" s="66">
        <v>-11715</v>
      </c>
      <c r="I17" s="66">
        <v>-8321</v>
      </c>
      <c r="J17" s="56"/>
      <c r="K17" s="56"/>
    </row>
    <row r="18" spans="2:11" s="23" customFormat="1">
      <c r="B18" s="35" t="s">
        <v>136</v>
      </c>
      <c r="C18" s="64">
        <v>6422</v>
      </c>
      <c r="D18" s="64">
        <v>10310</v>
      </c>
      <c r="E18" s="64">
        <v>6770</v>
      </c>
      <c r="F18" s="64">
        <v>7666</v>
      </c>
      <c r="G18" s="54"/>
      <c r="H18" s="64">
        <v>13192</v>
      </c>
      <c r="I18" s="64">
        <v>17976</v>
      </c>
      <c r="J18" s="54"/>
      <c r="K18" s="54"/>
    </row>
    <row r="19" spans="2:11" ht="18.95" customHeight="1">
      <c r="B19" s="35" t="s">
        <v>137</v>
      </c>
      <c r="C19" s="64">
        <v>20099</v>
      </c>
      <c r="D19" s="64">
        <v>10132</v>
      </c>
      <c r="E19" s="64">
        <v>16009</v>
      </c>
      <c r="F19" s="64">
        <v>9820</v>
      </c>
      <c r="H19" s="64">
        <v>36108</v>
      </c>
      <c r="I19" s="64">
        <v>19952</v>
      </c>
    </row>
    <row r="20" spans="2:11">
      <c r="B20" s="25" t="s">
        <v>98</v>
      </c>
      <c r="C20" s="63">
        <v>26521</v>
      </c>
      <c r="D20" s="63">
        <v>20442</v>
      </c>
      <c r="E20" s="63">
        <v>22779</v>
      </c>
      <c r="F20" s="63">
        <v>17486</v>
      </c>
      <c r="H20" s="63">
        <v>49300</v>
      </c>
      <c r="I20" s="63">
        <v>37928</v>
      </c>
    </row>
    <row r="21" spans="2:11">
      <c r="B21" s="26" t="s">
        <v>11</v>
      </c>
      <c r="C21" s="63">
        <v>23434</v>
      </c>
      <c r="D21" s="63">
        <v>17644</v>
      </c>
      <c r="E21" s="63">
        <v>20029</v>
      </c>
      <c r="F21" s="63">
        <v>15890</v>
      </c>
      <c r="H21" s="63">
        <v>43463</v>
      </c>
      <c r="I21" s="63">
        <v>33534</v>
      </c>
    </row>
    <row r="22" spans="2:11">
      <c r="B22" s="35" t="s">
        <v>12</v>
      </c>
      <c r="C22" s="64">
        <v>3087</v>
      </c>
      <c r="D22" s="64">
        <v>2798</v>
      </c>
      <c r="E22" s="64">
        <v>2750</v>
      </c>
      <c r="F22" s="64">
        <v>1596</v>
      </c>
      <c r="H22" s="64">
        <v>5837</v>
      </c>
      <c r="I22" s="64">
        <v>4394</v>
      </c>
    </row>
    <row r="23" spans="2:11">
      <c r="B23" s="35"/>
      <c r="C23" s="67"/>
      <c r="D23" s="67"/>
      <c r="E23" s="67"/>
      <c r="F23" s="67"/>
      <c r="H23" s="67"/>
      <c r="I23" s="67"/>
    </row>
    <row r="24" spans="2:11">
      <c r="C24" s="60"/>
    </row>
    <row r="25" spans="2:11">
      <c r="B25" s="3" t="s">
        <v>99</v>
      </c>
      <c r="C25" s="60"/>
    </row>
    <row r="26" spans="2:11">
      <c r="B26" s="35" t="s">
        <v>100</v>
      </c>
      <c r="C26" s="64">
        <v>19809</v>
      </c>
      <c r="D26" s="64">
        <v>21453</v>
      </c>
      <c r="E26" s="64">
        <v>20292</v>
      </c>
      <c r="F26" s="64">
        <v>23904</v>
      </c>
      <c r="H26" s="64">
        <v>40101</v>
      </c>
      <c r="I26" s="64">
        <v>45357</v>
      </c>
    </row>
    <row r="27" spans="2:11">
      <c r="B27" s="25" t="s">
        <v>7</v>
      </c>
      <c r="C27" s="63">
        <f>+C26+C9</f>
        <v>35085</v>
      </c>
      <c r="D27" s="63">
        <f>+D26+D9</f>
        <v>40296</v>
      </c>
      <c r="E27" s="63">
        <v>34318</v>
      </c>
      <c r="F27" s="63">
        <v>38880</v>
      </c>
      <c r="H27" s="63">
        <v>69403</v>
      </c>
      <c r="I27" s="63">
        <v>79176</v>
      </c>
    </row>
    <row r="28" spans="2:11">
      <c r="B28" s="42" t="s">
        <v>101</v>
      </c>
      <c r="C28" s="68">
        <f t="shared" ref="C28" si="0">+C27/C5</f>
        <v>0.32772873756480314</v>
      </c>
      <c r="D28" s="68">
        <f>+D27/D5</f>
        <v>0.31760644418872269</v>
      </c>
      <c r="E28" s="68">
        <v>0.3052388152628302</v>
      </c>
      <c r="F28" s="68">
        <v>0.29747285789703215</v>
      </c>
      <c r="H28" s="68">
        <v>0.31620839692917513</v>
      </c>
      <c r="I28" s="68">
        <v>0.30739008055906047</v>
      </c>
    </row>
    <row r="30" spans="2:11">
      <c r="B30" s="85" t="s">
        <v>143</v>
      </c>
      <c r="C30" s="85"/>
      <c r="D30" s="85"/>
      <c r="E30" s="48"/>
      <c r="F30" s="48"/>
      <c r="H30" s="48"/>
      <c r="I30" s="48"/>
    </row>
  </sheetData>
  <mergeCells count="1">
    <mergeCell ref="B30:D30"/>
  </mergeCells>
  <phoneticPr fontId="268" type="noConversion"/>
  <hyperlinks>
    <hyperlink ref="B1" location="SMSAAM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8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9" ht="15.75" thickBot="1">
      <c r="B1" s="49" t="s">
        <v>0</v>
      </c>
      <c r="C1" s="71"/>
      <c r="D1" s="71"/>
      <c r="E1" s="71"/>
      <c r="F1" s="71"/>
      <c r="H1" s="71"/>
      <c r="I1" s="71"/>
    </row>
    <row r="2" spans="2:9" ht="18.75" customHeight="1" thickBot="1">
      <c r="B2" s="72" t="s">
        <v>102</v>
      </c>
      <c r="C2" s="73" t="s">
        <v>133</v>
      </c>
      <c r="D2" s="73" t="s">
        <v>134</v>
      </c>
      <c r="E2" s="73" t="s">
        <v>138</v>
      </c>
      <c r="F2" s="73" t="s">
        <v>139</v>
      </c>
      <c r="H2" s="73" t="s">
        <v>140</v>
      </c>
      <c r="I2" s="73" t="s">
        <v>141</v>
      </c>
    </row>
    <row r="3" spans="2:9">
      <c r="B3" s="2" t="s">
        <v>103</v>
      </c>
      <c r="C3" s="74">
        <v>32571</v>
      </c>
      <c r="D3" s="74">
        <v>36543</v>
      </c>
      <c r="E3" s="74">
        <v>32622.999999999996</v>
      </c>
      <c r="F3" s="74">
        <v>37452</v>
      </c>
      <c r="H3" s="74">
        <f>+E3+C3</f>
        <v>65194</v>
      </c>
      <c r="I3" s="74">
        <f>+F3+D3</f>
        <v>73995</v>
      </c>
    </row>
    <row r="4" spans="2:9" ht="18.75" customHeight="1">
      <c r="C4" s="75"/>
      <c r="D4" s="74"/>
      <c r="E4" s="75"/>
      <c r="F4" s="75"/>
      <c r="H4" s="75"/>
      <c r="I4" s="74"/>
    </row>
    <row r="5" spans="2:9">
      <c r="B5" s="38" t="s">
        <v>104</v>
      </c>
      <c r="C5" s="67"/>
      <c r="D5" s="67"/>
      <c r="E5" s="67"/>
      <c r="F5" s="67"/>
      <c r="H5" s="67"/>
      <c r="I5" s="67"/>
    </row>
    <row r="6" spans="2:9">
      <c r="B6" s="39" t="s">
        <v>2</v>
      </c>
      <c r="C6" s="76">
        <v>87337</v>
      </c>
      <c r="D6" s="76">
        <v>107256</v>
      </c>
      <c r="E6" s="76">
        <v>94051</v>
      </c>
      <c r="F6" s="76">
        <v>111674</v>
      </c>
      <c r="H6" s="76">
        <f t="shared" ref="H6:H12" si="0">+E6+C6</f>
        <v>181388</v>
      </c>
      <c r="I6" s="76">
        <f t="shared" ref="I6:I12" si="1">+F6+D6</f>
        <v>218930</v>
      </c>
    </row>
    <row r="7" spans="2:9">
      <c r="B7" s="2" t="s">
        <v>3</v>
      </c>
      <c r="C7" s="77">
        <v>59455</v>
      </c>
      <c r="D7" s="77">
        <v>74020</v>
      </c>
      <c r="E7" s="77">
        <v>68828</v>
      </c>
      <c r="F7" s="77">
        <v>78542</v>
      </c>
      <c r="H7" s="77">
        <f t="shared" si="0"/>
        <v>128283</v>
      </c>
      <c r="I7" s="77">
        <f t="shared" si="1"/>
        <v>152562</v>
      </c>
    </row>
    <row r="8" spans="2:9">
      <c r="B8" s="3" t="s">
        <v>4</v>
      </c>
      <c r="C8" s="78">
        <f>+C6-C7</f>
        <v>27882</v>
      </c>
      <c r="D8" s="78">
        <f>+D6-D7</f>
        <v>33236</v>
      </c>
      <c r="E8" s="78">
        <f t="shared" ref="E8:F8" si="2">+E6-E7</f>
        <v>25223</v>
      </c>
      <c r="F8" s="78">
        <f t="shared" si="2"/>
        <v>33132</v>
      </c>
      <c r="H8" s="78">
        <f t="shared" si="0"/>
        <v>53105</v>
      </c>
      <c r="I8" s="78">
        <f t="shared" si="1"/>
        <v>66368</v>
      </c>
    </row>
    <row r="9" spans="2:9">
      <c r="B9" s="2" t="s">
        <v>5</v>
      </c>
      <c r="C9" s="77">
        <v>13974</v>
      </c>
      <c r="D9" s="77">
        <v>13146</v>
      </c>
      <c r="E9" s="77">
        <v>10685</v>
      </c>
      <c r="F9" s="77">
        <v>14411</v>
      </c>
      <c r="H9" s="77">
        <f t="shared" si="0"/>
        <v>24659</v>
      </c>
      <c r="I9" s="77">
        <f t="shared" si="1"/>
        <v>27557</v>
      </c>
    </row>
    <row r="10" spans="2:9">
      <c r="B10" s="39" t="s">
        <v>6</v>
      </c>
      <c r="C10" s="79">
        <f>+C8-C9</f>
        <v>13908</v>
      </c>
      <c r="D10" s="79">
        <f>+D8-D9</f>
        <v>20090</v>
      </c>
      <c r="E10" s="79">
        <f t="shared" ref="E10:F10" si="3">+E8-E9</f>
        <v>14538</v>
      </c>
      <c r="F10" s="79">
        <f t="shared" si="3"/>
        <v>18721</v>
      </c>
      <c r="H10" s="79">
        <f t="shared" si="0"/>
        <v>28446</v>
      </c>
      <c r="I10" s="79">
        <f t="shared" si="1"/>
        <v>38811</v>
      </c>
    </row>
    <row r="11" spans="2:9">
      <c r="B11" s="3" t="s">
        <v>7</v>
      </c>
      <c r="C11" s="80">
        <f>+C10+C12</f>
        <v>30351</v>
      </c>
      <c r="D11" s="80">
        <f>+D10+D12</f>
        <v>38061</v>
      </c>
      <c r="E11" s="80">
        <f t="shared" ref="E11:F11" si="4">+E10+E12</f>
        <v>31460</v>
      </c>
      <c r="F11" s="80">
        <f t="shared" si="4"/>
        <v>38899</v>
      </c>
      <c r="H11" s="80">
        <f t="shared" si="0"/>
        <v>61811</v>
      </c>
      <c r="I11" s="80">
        <f t="shared" si="1"/>
        <v>76960</v>
      </c>
    </row>
    <row r="12" spans="2:9">
      <c r="B12" s="2" t="s">
        <v>8</v>
      </c>
      <c r="C12" s="81">
        <v>16443</v>
      </c>
      <c r="D12" s="81">
        <v>17971</v>
      </c>
      <c r="E12" s="80">
        <v>16922</v>
      </c>
      <c r="F12" s="80">
        <v>20178</v>
      </c>
      <c r="H12" s="81">
        <f t="shared" si="0"/>
        <v>33365</v>
      </c>
      <c r="I12" s="81">
        <f t="shared" si="1"/>
        <v>38149</v>
      </c>
    </row>
    <row r="13" spans="2:9">
      <c r="B13" s="2" t="s">
        <v>9</v>
      </c>
      <c r="C13" s="82">
        <f>+C11/C6</f>
        <v>0.34751594398708452</v>
      </c>
      <c r="D13" s="82">
        <f>+D11/D6</f>
        <v>0.35486126650257327</v>
      </c>
      <c r="E13" s="82">
        <f t="shared" ref="E13:I13" si="5">+E11/E6</f>
        <v>0.33449936736451502</v>
      </c>
      <c r="F13" s="82">
        <f t="shared" si="5"/>
        <v>0.3483263785661837</v>
      </c>
      <c r="H13" s="82">
        <f t="shared" si="5"/>
        <v>0.34076675414029595</v>
      </c>
      <c r="I13" s="82">
        <f t="shared" si="5"/>
        <v>0.35152788562554244</v>
      </c>
    </row>
    <row r="14" spans="2:9">
      <c r="B14" s="46" t="s">
        <v>10</v>
      </c>
      <c r="C14" s="77">
        <v>290</v>
      </c>
      <c r="D14" s="77">
        <v>1005</v>
      </c>
      <c r="E14" s="77">
        <v>592</v>
      </c>
      <c r="F14" s="77">
        <v>806</v>
      </c>
      <c r="H14" s="77">
        <f t="shared" ref="H14:H16" si="6">+E14+C14</f>
        <v>882</v>
      </c>
      <c r="I14" s="77">
        <f t="shared" ref="I14:I16" si="7">+F14+D14</f>
        <v>1811</v>
      </c>
    </row>
    <row r="15" spans="2:9">
      <c r="B15" s="47" t="s">
        <v>11</v>
      </c>
      <c r="C15" s="79">
        <v>6854</v>
      </c>
      <c r="D15" s="79">
        <v>11992</v>
      </c>
      <c r="E15" s="79">
        <v>6293</v>
      </c>
      <c r="F15" s="79">
        <v>9920</v>
      </c>
      <c r="H15" s="79">
        <f t="shared" si="6"/>
        <v>13147</v>
      </c>
      <c r="I15" s="79">
        <f t="shared" si="7"/>
        <v>21912</v>
      </c>
    </row>
    <row r="16" spans="2:9">
      <c r="B16" s="46" t="s">
        <v>12</v>
      </c>
      <c r="C16" s="77">
        <v>681</v>
      </c>
      <c r="D16" s="77">
        <v>764</v>
      </c>
      <c r="E16" s="77">
        <v>182</v>
      </c>
      <c r="F16" s="77">
        <v>833</v>
      </c>
      <c r="H16" s="77">
        <f t="shared" si="6"/>
        <v>863</v>
      </c>
      <c r="I16" s="77">
        <f t="shared" si="7"/>
        <v>1597</v>
      </c>
    </row>
    <row r="17" spans="2:9">
      <c r="B17" s="40"/>
      <c r="C17" s="83"/>
      <c r="D17" s="83"/>
      <c r="E17" s="83"/>
      <c r="F17" s="83"/>
      <c r="H17" s="83"/>
      <c r="I17" s="83"/>
    </row>
    <row r="18" spans="2:9">
      <c r="B18" s="40"/>
      <c r="C18" s="40"/>
      <c r="D18" s="40"/>
      <c r="E18" s="40"/>
      <c r="F18" s="40"/>
      <c r="H18" s="40"/>
      <c r="I18" s="40"/>
    </row>
  </sheetData>
  <hyperlinks>
    <hyperlink ref="B1" location="SMSAAM!A1" display="INICIO" xr:uid="{90C67BCE-D5C9-4A38-9DF3-A8E232D7F9B4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H13:I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5"/>
  <sheetViews>
    <sheetView showGridLines="0" zoomScaleNormal="100" workbookViewId="0"/>
  </sheetViews>
  <sheetFormatPr baseColWidth="10" defaultColWidth="11.42578125" defaultRowHeight="15"/>
  <cols>
    <col min="1" max="1" width="5.7109375" customWidth="1"/>
    <col min="2" max="2" width="38.7109375" style="2" customWidth="1"/>
    <col min="6" max="8" width="14" style="2" customWidth="1"/>
  </cols>
  <sheetData>
    <row r="2" spans="1:9">
      <c r="B2" s="20" t="s">
        <v>0</v>
      </c>
      <c r="F2" s="20"/>
      <c r="G2" s="20"/>
      <c r="H2" s="20"/>
    </row>
    <row r="4" spans="1:9" ht="38.1" customHeight="1">
      <c r="A4" s="50"/>
      <c r="B4" s="28" t="s">
        <v>105</v>
      </c>
      <c r="C4" s="51">
        <v>45078</v>
      </c>
      <c r="D4" s="51">
        <v>44986</v>
      </c>
      <c r="E4" s="51">
        <v>44896</v>
      </c>
      <c r="F4" s="51">
        <v>44805</v>
      </c>
      <c r="G4" s="51">
        <v>44742</v>
      </c>
      <c r="H4" s="51">
        <v>44651</v>
      </c>
      <c r="I4" s="51">
        <v>44531</v>
      </c>
    </row>
    <row r="5" spans="1:9" s="29" customFormat="1">
      <c r="B5" s="30"/>
    </row>
    <row r="6" spans="1:9" s="29" customFormat="1">
      <c r="B6" s="41" t="s">
        <v>142</v>
      </c>
    </row>
    <row r="7" spans="1:9">
      <c r="B7" s="35" t="s">
        <v>106</v>
      </c>
      <c r="C7" s="36">
        <f>909144-C8</f>
        <v>866223</v>
      </c>
      <c r="D7" s="36">
        <f>862232-D8</f>
        <v>820071</v>
      </c>
      <c r="E7" s="36">
        <f>690739-E8</f>
        <v>650270</v>
      </c>
      <c r="F7" s="36">
        <v>635601.38381521229</v>
      </c>
      <c r="G7" s="36">
        <f>689656-G8</f>
        <v>649672</v>
      </c>
      <c r="H7" s="36">
        <v>679870</v>
      </c>
      <c r="I7" s="36">
        <v>680357</v>
      </c>
    </row>
    <row r="8" spans="1:9">
      <c r="B8" s="35" t="s">
        <v>76</v>
      </c>
      <c r="C8" s="36">
        <f>83+42838</f>
        <v>42921</v>
      </c>
      <c r="D8" s="36">
        <f>42060+101</f>
        <v>42161</v>
      </c>
      <c r="E8" s="36">
        <v>40469</v>
      </c>
      <c r="F8" s="36">
        <v>39504.616184787701</v>
      </c>
      <c r="G8" s="36">
        <v>39984</v>
      </c>
      <c r="H8" s="36">
        <v>40253</v>
      </c>
      <c r="I8" s="36">
        <v>39647</v>
      </c>
    </row>
    <row r="9" spans="1:9">
      <c r="B9" s="35" t="s">
        <v>107</v>
      </c>
      <c r="C9" s="36">
        <v>286483</v>
      </c>
      <c r="D9" s="36">
        <v>453677</v>
      </c>
      <c r="E9" s="36">
        <f>170688+141963</f>
        <v>312651</v>
      </c>
      <c r="F9" s="36">
        <v>298063</v>
      </c>
      <c r="G9" s="36">
        <v>288373</v>
      </c>
      <c r="H9" s="36">
        <v>354788.30786700099</v>
      </c>
      <c r="I9" s="36">
        <v>216117.8996170446</v>
      </c>
    </row>
    <row r="11" spans="1:9">
      <c r="G11" s="69"/>
    </row>
    <row r="12" spans="1:9">
      <c r="G12" s="69"/>
    </row>
    <row r="13" spans="1:9">
      <c r="G13" s="69"/>
    </row>
    <row r="14" spans="1:9">
      <c r="G14" s="69"/>
    </row>
    <row r="15" spans="1:9">
      <c r="G15" s="70"/>
    </row>
  </sheetData>
  <hyperlinks>
    <hyperlink ref="B2" location="SMSAAM!A1" display="INICIO" xr:uid="{867A3911-4B00-43CC-A094-DCD513EF196A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Application xmlns="http://www.sap.com/cof/excel/application">
  <Version>2</Version>
  <Revision>2.7.300.86673</Revision>
</Appl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4" ma:contentTypeDescription="Crear nuevo documento." ma:contentTypeScope="" ma:versionID="c1a7cb1968e035f3a9fa34828f91d595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48e6c9011695c822cda02cfbeb85f5b4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915EAF6C-4935-4CFD-A57E-2A47A6700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Descripción Negocios</vt:lpstr>
      <vt:lpstr>Balance</vt:lpstr>
      <vt:lpstr>EERR</vt:lpstr>
      <vt:lpstr>Remolcadores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2023-08-09T15:30:29Z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CofWorkbookId">
    <vt:lpwstr>ba915cf1-ede1-4a51-8a7e-3c1d9522be6f</vt:lpwstr>
  </property>
  <property fmtid="{D5CDD505-2E9C-101B-9397-08002B2CF9AE}" pid="5" name="MediaServiceImageTags">
    <vt:lpwstr/>
  </property>
</Properties>
</file>