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ariajose/Desktop/"/>
    </mc:Choice>
  </mc:AlternateContent>
  <xr:revisionPtr revIDLastSave="0" documentId="8_{704DDF59-C44E-9E4D-A424-379982A0652C}" xr6:coauthVersionLast="47" xr6:coauthVersionMax="47" xr10:uidLastSave="{00000000-0000-0000-0000-000000000000}"/>
  <bookViews>
    <workbookView xWindow="0" yWindow="500" windowWidth="35840" windowHeight="20920" xr2:uid="{00000000-000D-0000-FFFF-FFFF00000000}"/>
  </bookViews>
  <sheets>
    <sheet name="Formulario" sheetId="1" r:id="rId1"/>
    <sheet name="Definiciones" sheetId="4" r:id="rId2"/>
    <sheet name="P" sheetId="2" state="hidden" r:id="rId3"/>
  </sheets>
  <definedNames>
    <definedName name="_xlnm._FilterDatabase" localSheetId="2" hidden="1">P!$H$1:$I$1</definedName>
    <definedName name="AEP">P!$AH$54:$AH$58</definedName>
    <definedName name="ALARIA">P!$AO$54</definedName>
    <definedName name="AVIA">P!$AA$54</definedName>
    <definedName name="BARRANCA">P!$AB$54</definedName>
    <definedName name="CALICHE">P!$AD$54</definedName>
    <definedName name="CENTRO">Formulario!#REF!</definedName>
    <definedName name="CHINCHORRO">P!$AC$54:$AC$63</definedName>
    <definedName name="COLORADO">P!$AE$54</definedName>
    <definedName name="COSEM">P!$Y$54:$Y$64</definedName>
    <definedName name="dsgaf">P!$P$2:$P$4</definedName>
    <definedName name="Facturado">P!$P$2:$P$4</definedName>
    <definedName name="GOLOND">P!$AF$54:$AF$64</definedName>
    <definedName name="HBS">P!$AP$54</definedName>
    <definedName name="IMB.B">P!$R$54</definedName>
    <definedName name="IMB.M">P!$U$54</definedName>
    <definedName name="IMB.MP">P!$Q$54:$Q$55</definedName>
    <definedName name="IMB.Pl">P!$T$54</definedName>
    <definedName name="IMB.R">P!$S$54</definedName>
    <definedName name="IMB.SMARCO">P!$W$54</definedName>
    <definedName name="IMPSA">P!$V$54</definedName>
    <definedName name="INM">P!$P$54</definedName>
    <definedName name="INV">P!$AR$54</definedName>
    <definedName name="INV.SMARCO">P!$AJ$54</definedName>
    <definedName name="LOg">P!$N$54:$N$64</definedName>
    <definedName name="Materiales">P!$G$2:$G$291</definedName>
    <definedName name="NA">P!$O$2</definedName>
    <definedName name="No">#REF!</definedName>
    <definedName name="NoAplica">P!$O$2</definedName>
    <definedName name="Nodsv">P!$O$2</definedName>
    <definedName name="PEÑUE">P!$AG$54:$AG$55</definedName>
    <definedName name="PUERTOS">P!$AS$54</definedName>
    <definedName name="SAAM">P!$O$54:$O$72</definedName>
    <definedName name="SAAM.INT">P!$AN$54</definedName>
    <definedName name="SEPSA">P!$Z$54:$Z$63</definedName>
    <definedName name="Servicios">P!$J$2:$J$139</definedName>
    <definedName name="Sí">#REF!</definedName>
    <definedName name="SM.SAAM">P!$AQ$54</definedName>
    <definedName name="SMARCO">P!$P$54</definedName>
    <definedName name="SOC">Formulario!#REF!</definedName>
    <definedName name="Sociedades">P!$M$54:$M$85</definedName>
    <definedName name="Subcontratacion">P!$A$2:$A$3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8" i="2" l="1"/>
  <c r="O48" i="2" s="1"/>
  <c r="N47" i="2"/>
  <c r="O47" i="2" s="1"/>
  <c r="B19" i="1" l="1"/>
  <c r="B23" i="1"/>
  <c r="B22" i="1"/>
  <c r="B21" i="1"/>
  <c r="B20" i="1"/>
  <c r="B30" i="1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</calcChain>
</file>

<file path=xl/sharedStrings.xml><?xml version="1.0" encoding="utf-8"?>
<sst xmlns="http://schemas.openxmlformats.org/spreadsheetml/2006/main" count="1370" uniqueCount="1219">
  <si>
    <t>Factura Afecta</t>
  </si>
  <si>
    <t>Factura Exenta</t>
  </si>
  <si>
    <t>Boleta Honorario con Retención</t>
  </si>
  <si>
    <t>Boleta Honorario sin Retención</t>
  </si>
  <si>
    <t>Tipos de Documentos</t>
  </si>
  <si>
    <t>Tipo de Suministro</t>
  </si>
  <si>
    <t>Materiales</t>
  </si>
  <si>
    <t>Servicios</t>
  </si>
  <si>
    <t>Materiales y Servicios</t>
  </si>
  <si>
    <t>BATERIAS</t>
  </si>
  <si>
    <t>NEUMATICOS AUTOS</t>
  </si>
  <si>
    <t>AMORTIGUADORES</t>
  </si>
  <si>
    <t>CRUCETAS</t>
  </si>
  <si>
    <t>LIQUIDOS PARA FRENOS</t>
  </si>
  <si>
    <t>VULCANIZADOS</t>
  </si>
  <si>
    <t>PARABRISAS</t>
  </si>
  <si>
    <t>FRENOS</t>
  </si>
  <si>
    <t>RETENES PARA ACEITE</t>
  </si>
  <si>
    <t>REVISIONES TECNICAS</t>
  </si>
  <si>
    <t>BARRACA DE FIERRO</t>
  </si>
  <si>
    <t>ARTICULOS NAVALES</t>
  </si>
  <si>
    <t>ACCESORIOS NAUTICOS</t>
  </si>
  <si>
    <t>CADENAS</t>
  </si>
  <si>
    <t>ESTROBOS</t>
  </si>
  <si>
    <t>ELECTRODOMESTICOS</t>
  </si>
  <si>
    <t>SECADORES DE MANOS</t>
  </si>
  <si>
    <t>ARTICULOS ELECTRICOS</t>
  </si>
  <si>
    <t>CABLES ELECTRICOS</t>
  </si>
  <si>
    <t>ELECTRONICA</t>
  </si>
  <si>
    <t>CALZADO DE SEGURIDAD</t>
  </si>
  <si>
    <t>EXTINTORES</t>
  </si>
  <si>
    <t>ARTICULOS DE GOMA</t>
  </si>
  <si>
    <t>ARTICULOS DEPORTIVOS</t>
  </si>
  <si>
    <t>TROFEOS Y MEDALLAS</t>
  </si>
  <si>
    <t>EQUIPOS DE OFICINAS</t>
  </si>
  <si>
    <t>LIBROS</t>
  </si>
  <si>
    <t>CODIGO BARRAS</t>
  </si>
  <si>
    <t>LIBRERIA</t>
  </si>
  <si>
    <t>MALETAS</t>
  </si>
  <si>
    <t>ACRILICOS</t>
  </si>
  <si>
    <t>ALFOMBRAS</t>
  </si>
  <si>
    <t>0001</t>
  </si>
  <si>
    <t>0101</t>
  </si>
  <si>
    <t>0102</t>
  </si>
  <si>
    <t>0103</t>
  </si>
  <si>
    <t>0104</t>
  </si>
  <si>
    <t>0105</t>
  </si>
  <si>
    <t>0107</t>
  </si>
  <si>
    <t>0108</t>
  </si>
  <si>
    <t>0111</t>
  </si>
  <si>
    <t>0112</t>
  </si>
  <si>
    <t>0113</t>
  </si>
  <si>
    <t>0114</t>
  </si>
  <si>
    <t>0115</t>
  </si>
  <si>
    <t>0117</t>
  </si>
  <si>
    <t>0118</t>
  </si>
  <si>
    <t>0124</t>
  </si>
  <si>
    <t>0204</t>
  </si>
  <si>
    <t>0208</t>
  </si>
  <si>
    <t>0209</t>
  </si>
  <si>
    <t>0210</t>
  </si>
  <si>
    <t>0211</t>
  </si>
  <si>
    <t>0301</t>
  </si>
  <si>
    <t>0302</t>
  </si>
  <si>
    <t>0303</t>
  </si>
  <si>
    <t>0304</t>
  </si>
  <si>
    <t>0306</t>
  </si>
  <si>
    <t>0309</t>
  </si>
  <si>
    <t>0310</t>
  </si>
  <si>
    <t>0311</t>
  </si>
  <si>
    <t>0312</t>
  </si>
  <si>
    <t>0315</t>
  </si>
  <si>
    <t>0401</t>
  </si>
  <si>
    <t>0402</t>
  </si>
  <si>
    <t>0403</t>
  </si>
  <si>
    <t>0404</t>
  </si>
  <si>
    <t>0407</t>
  </si>
  <si>
    <t>0500</t>
  </si>
  <si>
    <t>0506</t>
  </si>
  <si>
    <t>0518</t>
  </si>
  <si>
    <t>0519</t>
  </si>
  <si>
    <t>0520</t>
  </si>
  <si>
    <t>0528</t>
  </si>
  <si>
    <t>0601</t>
  </si>
  <si>
    <t>0603</t>
  </si>
  <si>
    <t>0605</t>
  </si>
  <si>
    <t>0608</t>
  </si>
  <si>
    <t>0609</t>
  </si>
  <si>
    <t>0612</t>
  </si>
  <si>
    <t>0701</t>
  </si>
  <si>
    <t>0705</t>
  </si>
  <si>
    <t>0801</t>
  </si>
  <si>
    <t>0802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</si>
  <si>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</si>
  <si>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</si>
  <si>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</si>
  <si>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</si>
  <si>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</si>
  <si>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</si>
  <si>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</si>
  <si>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</si>
  <si>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</si>
  <si>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</si>
  <si>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</si>
  <si>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</si>
  <si>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</si>
  <si>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</si>
  <si>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0915</t>
  </si>
  <si>
    <t>0916</t>
  </si>
  <si>
    <t>BASCULAS</t>
  </si>
  <si>
    <t>BALANZAS</t>
  </si>
  <si>
    <t>ROMANAS</t>
  </si>
  <si>
    <t>FOTOGRAFIAS</t>
  </si>
  <si>
    <t>ARTICULOS FOTOGRAFICOS</t>
  </si>
  <si>
    <t>EMBALAJES, AIRBAG</t>
  </si>
  <si>
    <t>SUSCRIPCIONES ANUALES</t>
  </si>
  <si>
    <t>BOTILLERIA</t>
  </si>
  <si>
    <t>ROPA TRABAJO ESTAMPADOS</t>
  </si>
  <si>
    <t>BENCINA</t>
  </si>
  <si>
    <t>ESTANQUES</t>
  </si>
  <si>
    <t>ESTANQUES PARA COMBUSTIBLE</t>
  </si>
  <si>
    <t>LUBRICANTES</t>
  </si>
  <si>
    <t>PETROLEO</t>
  </si>
  <si>
    <t>ETIQUETAS Y LOGOS AUTOADHESIVOS</t>
  </si>
  <si>
    <t>FORMULARIOS CONTINUOS</t>
  </si>
  <si>
    <t>FORMULARIOS PLANOS</t>
  </si>
  <si>
    <t>FORMULARIOS REPRESENTADOS</t>
  </si>
  <si>
    <t>FORMULARIOS CONTINUOS COSEM</t>
  </si>
  <si>
    <t>FORMULARIOS PLANOS COSEM</t>
  </si>
  <si>
    <t>CINTAS ADHESIVAS</t>
  </si>
  <si>
    <t>ETIQUETAS AUTOADHESIVAS</t>
  </si>
  <si>
    <t>CARTONES</t>
  </si>
  <si>
    <t>SOLDADURAS Y EQUIPOS</t>
  </si>
  <si>
    <t>EQUIPOS PARA SOLDAR</t>
  </si>
  <si>
    <t>ALZA PRIMAS</t>
  </si>
  <si>
    <t>ABRASIVOS, DISCOS DE CORTE Y DESBASTES</t>
  </si>
  <si>
    <t>ARTICULOS SANITARIOS</t>
  </si>
  <si>
    <t>CANDADOS</t>
  </si>
  <si>
    <t>CLAVOS</t>
  </si>
  <si>
    <t>CUEROS</t>
  </si>
  <si>
    <t>ESCALAS DE ALUMINIO-METALICAS</t>
  </si>
  <si>
    <t>SILICONAS POLIIURETANO Y ELASTOSELLOS</t>
  </si>
  <si>
    <t>ARTICULOS DE FERRETERIA</t>
  </si>
  <si>
    <t>FIBRAS DE VIDRIO</t>
  </si>
  <si>
    <t>HERRAMIENTAS ELECTRICAS</t>
  </si>
  <si>
    <t>HERRAMIENTAS NEUMATICAS</t>
  </si>
  <si>
    <t>MANGUERAS</t>
  </si>
  <si>
    <t>MATERIALES PARA CONSTRUCCION</t>
  </si>
  <si>
    <t>PAÑOS DE LIMPIEZA</t>
  </si>
  <si>
    <t>PERNOS</t>
  </si>
  <si>
    <t>PISOS ANTIDESLIZANTES</t>
  </si>
  <si>
    <t>REMACHES</t>
  </si>
  <si>
    <t>RESORTES PARA VEHICULOS</t>
  </si>
  <si>
    <t>SACOS</t>
  </si>
  <si>
    <t>ZINC</t>
  </si>
  <si>
    <t>ZUNCHOS</t>
  </si>
  <si>
    <t>GRIFERIA</t>
  </si>
  <si>
    <t>MANGUERAS HIDRAULICAS</t>
  </si>
  <si>
    <t>GRUA HYTER</t>
  </si>
  <si>
    <t>BARRACA DE MADERAS</t>
  </si>
  <si>
    <t>MADERAS Y TABLA P/PISO DE CONTENEDORES</t>
  </si>
  <si>
    <t>MADERAS PRENSADAS</t>
  </si>
  <si>
    <t>MADERAS TERCIADAS Y TERCIADOS MARINOS</t>
  </si>
  <si>
    <t>GRUA Y REPUESTOS PALFINGER</t>
  </si>
  <si>
    <t>REPUESTOS GRUA LIEBHERR</t>
  </si>
  <si>
    <t>GRUAS HORQUILLAS MITSUBISHI</t>
  </si>
  <si>
    <t>EQUIPOS Y UTILERIA AEROPUERTOS</t>
  </si>
  <si>
    <t>PUERTAS DE MADERA</t>
  </si>
  <si>
    <t>REPUESTOS BOBCAT</t>
  </si>
  <si>
    <t>REPUESTOS GRUA HYSTER</t>
  </si>
  <si>
    <t>REPUESTOS KOMATSU</t>
  </si>
  <si>
    <t>REPUESTOS ALLISON</t>
  </si>
  <si>
    <t>REPUESTOS HYUNDAI</t>
  </si>
  <si>
    <t>REPUESTOS GRUAS CATERPILLAR</t>
  </si>
  <si>
    <t>REPUESTOS GRUAS YALE</t>
  </si>
  <si>
    <t>REPUESTOS GUAS KALMAR</t>
  </si>
  <si>
    <t>REPUESTOS GRUAS TAYLOR</t>
  </si>
  <si>
    <t>REPUESTOS GRUAS TOYOTA</t>
  </si>
  <si>
    <t>REPUESTOS GRUAS PPM</t>
  </si>
  <si>
    <t>REPUESTOS GRUAS LINDE</t>
  </si>
  <si>
    <t>REPUESTOS GRUA GOTTWALD</t>
  </si>
  <si>
    <t>REPUESTOS GRUA HITACHI</t>
  </si>
  <si>
    <t>REPUESTOS REMOLCADORES</t>
  </si>
  <si>
    <t>REPUESTOS CAMIONES CAPACITY</t>
  </si>
  <si>
    <t>REPUESTOS PARA MAQUINARIA PESADA</t>
  </si>
  <si>
    <t>REPUESTOS GRUAS PETTIBONE</t>
  </si>
  <si>
    <t>REPUESTOS PARA REFRIGERACION INDUSTRIAL</t>
  </si>
  <si>
    <t>RODAMIENTOS</t>
  </si>
  <si>
    <t>REPUESTOS CONTAINER REEFER</t>
  </si>
  <si>
    <t>REPUESTOS PARA MOTORES MWM</t>
  </si>
  <si>
    <t>REPUESTOS B&amp;W RAMS</t>
  </si>
  <si>
    <t>REPUESTO MOTOR MAK HALCON</t>
  </si>
  <si>
    <t>REPARACION MOTORES</t>
  </si>
  <si>
    <t>REPUESTOS PALAS GRANELERAS</t>
  </si>
  <si>
    <t>REPUESTOS MOTOR REINTJES</t>
  </si>
  <si>
    <t>REPUESTOS TURBOCARGADOR RAM</t>
  </si>
  <si>
    <t>BOMBAS SUMERGIBLES</t>
  </si>
  <si>
    <t>EQUIPOS PARA LIMPIEZA INDUSTRIAL</t>
  </si>
  <si>
    <t>MAQUINARIA PARA ASEO INDUSTRIAL</t>
  </si>
  <si>
    <t>FILTROS PARA MAQUINARIAS</t>
  </si>
  <si>
    <t>REPUESTOS SIDE LIFTER HAMMAR</t>
  </si>
  <si>
    <t>REPUESTOS VOLVO</t>
  </si>
  <si>
    <t>REPUESTOS DAEWOO</t>
  </si>
  <si>
    <t>EMPAQUETADURAS</t>
  </si>
  <si>
    <t>TOLVAS VOLTEO</t>
  </si>
  <si>
    <t>EQUIPOS PARA CALEFACCION</t>
  </si>
  <si>
    <t>REPUESTOS NIIGATA</t>
  </si>
  <si>
    <t>AIRE ACONDICIONADO</t>
  </si>
  <si>
    <t>GRUPOS ELECTROGENOS</t>
  </si>
  <si>
    <t>MAQUINARIA INDUSTRIAL</t>
  </si>
  <si>
    <t>REPUESTOS SIDLIFTER STEELBRO  MK6</t>
  </si>
  <si>
    <t>REPUESTOS CLARK</t>
  </si>
  <si>
    <t>REPUESTOS CATERPILLAR RAM</t>
  </si>
  <si>
    <t>MAQUINAS ENZUNCHADORAS</t>
  </si>
  <si>
    <t>REPUESTOS NK REMOLCADOR</t>
  </si>
  <si>
    <t>RESPUESTOS KESSLER</t>
  </si>
  <si>
    <t>COMPRESORES</t>
  </si>
  <si>
    <t>COMPRESOR SABROE</t>
  </si>
  <si>
    <t>GENERADORES ELECTRICOS</t>
  </si>
  <si>
    <t>EQUIPOS Y MAQUINARIA SEMI INDUSTRIAL</t>
  </si>
  <si>
    <t>LAVADORAS INDUSTRIALES</t>
  </si>
  <si>
    <t>BOMBAS &amp; MOTOBOMBAS</t>
  </si>
  <si>
    <t>MOTORES ELECTRICOS</t>
  </si>
  <si>
    <t>MOTORES MARINOS</t>
  </si>
  <si>
    <t>LLANTAS</t>
  </si>
  <si>
    <t>NEUMATICOS PARA GRUAS HORQUILLAS</t>
  </si>
  <si>
    <t>NEUMATICOS INDUSTRIALES</t>
  </si>
  <si>
    <t>RUEDAS INDUSTRIALES</t>
  </si>
  <si>
    <t>VALVULAS HIDRAULICAS</t>
  </si>
  <si>
    <t>VALVULAS NEUMATICAS</t>
  </si>
  <si>
    <t>REPUESTOS PARA TRANSPALLETAS</t>
  </si>
  <si>
    <t>SERVICIO REPARACION Y MANT. TRASPALETAS</t>
  </si>
  <si>
    <t>CONFECCION, INSTALACION Y TRASLAD MUEBLE</t>
  </si>
  <si>
    <t>CASETAS MODULOS OTRA CONSTRUCCION MENOR</t>
  </si>
  <si>
    <t>ESTANTERIA METALICAS</t>
  </si>
  <si>
    <t>MUEBLES</t>
  </si>
  <si>
    <t>MUEBLES DE MADERA</t>
  </si>
  <si>
    <t>MUEBLES PARA OFICINAS</t>
  </si>
  <si>
    <t>PAPEL FOTOCOPIA</t>
  </si>
  <si>
    <t>PAPELES HIGIENICOS</t>
  </si>
  <si>
    <t>PAPEL MURAL</t>
  </si>
  <si>
    <t>PAPEL PARA TELEX</t>
  </si>
  <si>
    <t>SACOS DE PAPEL</t>
  </si>
  <si>
    <t>PINTURAS</t>
  </si>
  <si>
    <t>BARNICES Y AEROSOLES</t>
  </si>
  <si>
    <t>PINTURAS DECORATIVAS</t>
  </si>
  <si>
    <t>PINTURAS ESTRUCTURALES</t>
  </si>
  <si>
    <t>PINTURAS MARINAS</t>
  </si>
  <si>
    <t>PINTURAS PARA VEHICULOS</t>
  </si>
  <si>
    <t>PLASTICOS</t>
  </si>
  <si>
    <t>MALLAS PLASTICAS</t>
  </si>
  <si>
    <t>PLASTICOS PARA USO INDUSTRIAL</t>
  </si>
  <si>
    <t>VASOS PLASTICOS</t>
  </si>
  <si>
    <t>AGUA DESTILADA</t>
  </si>
  <si>
    <t>QUIMICAS</t>
  </si>
  <si>
    <t>ARTICULOS Y EQUIPOS DE LABORATORIO</t>
  </si>
  <si>
    <t>POLIURETANO</t>
  </si>
  <si>
    <t>CORTINAJES</t>
  </si>
  <si>
    <t>CALZADO PARA PERSONAL DE MENSAJERIA</t>
  </si>
  <si>
    <t>GORRO CON VISERA</t>
  </si>
  <si>
    <t>BANDERAS</t>
  </si>
  <si>
    <t>LETREROS</t>
  </si>
  <si>
    <t>ROPA DE TRABAJO</t>
  </si>
  <si>
    <t>CARPAS</t>
  </si>
  <si>
    <t>UNIFORMES</t>
  </si>
  <si>
    <t>TIENDAS Y PAQUETERIAS</t>
  </si>
  <si>
    <t>EQUIPOS DE RADIO</t>
  </si>
  <si>
    <t>EQUIPOS Y APARATOS TELEFONICOS</t>
  </si>
  <si>
    <t>TELEFONIA CELULAR</t>
  </si>
  <si>
    <t>ROPA DE CAMA</t>
  </si>
  <si>
    <t>TOALLAS</t>
  </si>
  <si>
    <t>MANIOBRAS Y UTILERIA DE ESTIBA</t>
  </si>
  <si>
    <t>MATERIAL DE ESTIBA</t>
  </si>
  <si>
    <t>CALCULADORAS</t>
  </si>
  <si>
    <t>RELOJ CONTROL</t>
  </si>
  <si>
    <t>COPIAS PLANOS</t>
  </si>
  <si>
    <t>EQUIPOS DE FACSIMILES</t>
  </si>
  <si>
    <t>MENAJE LOZA Y CRISTALERIA</t>
  </si>
  <si>
    <t>INSTRUMENTOS ELECTRONICOS</t>
  </si>
  <si>
    <t>INSTRUMENTOS INDUSTRIALES</t>
  </si>
  <si>
    <t>MANOMETROS</t>
  </si>
  <si>
    <t>PRESOSTATOS</t>
  </si>
  <si>
    <t>TERMOMETROS</t>
  </si>
  <si>
    <t>TERMOSTATOS</t>
  </si>
  <si>
    <t>OPTICAS</t>
  </si>
  <si>
    <t>FARMACEUTICOS</t>
  </si>
  <si>
    <t>ABARROTES</t>
  </si>
  <si>
    <t>PAQUETES DE NAVIDAD Y OTROS BENEF/ABARRO</t>
  </si>
  <si>
    <t>CARNICERIAS</t>
  </si>
  <si>
    <t>REFRIGERACION INDUSTRIAL</t>
  </si>
  <si>
    <t>REPUESTOS SABROE</t>
  </si>
  <si>
    <t>SEÑALES DE TRANSITO</t>
  </si>
  <si>
    <t>SELLOS METALICOS</t>
  </si>
  <si>
    <t>TIMBRES SELLOS AGUA/CUÑOS SECOS</t>
  </si>
  <si>
    <t>REMACHES ESPECIALES Y PERNOS AUTOROSCANT</t>
  </si>
  <si>
    <t>INSUMOS Y REPUESTOS PARA CONTENEDORES</t>
  </si>
  <si>
    <t>GENSET</t>
  </si>
  <si>
    <t>CONTENEDORES  DRY DV20</t>
  </si>
  <si>
    <t>CONTENEDORES  DRY DV40</t>
  </si>
  <si>
    <t>CONTENEDORES  HIGH CUBE HC40</t>
  </si>
  <si>
    <t>CONTENEDORES  REEFER RE20</t>
  </si>
  <si>
    <t>CONTENEDORES  REEFER RE40</t>
  </si>
  <si>
    <t>CONTENEDORES  REEFER RH40</t>
  </si>
  <si>
    <t>CONTENEDORES  PLATAFORMA PL20</t>
  </si>
  <si>
    <t>CONTENEDORES  PLATAFORMA PL40</t>
  </si>
  <si>
    <t>CONTENEDORES  TANK TAINER TA20</t>
  </si>
  <si>
    <t>CONTENEDORES  TANK TAINER TA40</t>
  </si>
  <si>
    <t>CONTENEDORES  FLAT RACK FR20</t>
  </si>
  <si>
    <t>CONTENEDORES  FLAT RACK FR40</t>
  </si>
  <si>
    <t>CONTENEDORES  HALF HEIGHT HH20</t>
  </si>
  <si>
    <t>CONTENEDORES  HALF HEIGHT HH40</t>
  </si>
  <si>
    <t>CONTENEDORES  OPEN TOP OT20</t>
  </si>
  <si>
    <t>CONTENEDORES  OPEN TOP OT40</t>
  </si>
  <si>
    <t>CONTENEDORES  OPEN SIDE OS20</t>
  </si>
  <si>
    <t>CONTENEDORES  OPEN SIDE OS40</t>
  </si>
  <si>
    <t>MODULOS  MODULO BAÑO 20</t>
  </si>
  <si>
    <t>MODULOS  LUBRICANTERA 20'</t>
  </si>
  <si>
    <t>MODULOS  MODULO OFICINA 20</t>
  </si>
  <si>
    <t>MODULOS  MODULO DE 10'</t>
  </si>
  <si>
    <t>MODULOS  MODULO BAÑO 40</t>
  </si>
  <si>
    <t>MODULOS  MODULO OFICINA  40'</t>
  </si>
  <si>
    <t>MODULOS  MODULO SIN DESCRIPCION ESPECIFICA</t>
  </si>
  <si>
    <t>GASES INDUSTRIALES</t>
  </si>
  <si>
    <t>GASES REFRIGERANTES</t>
  </si>
  <si>
    <t>GAS LICUADO</t>
  </si>
  <si>
    <t>TUBOS Y PANDERETAS DE CEMENTO</t>
  </si>
  <si>
    <t>VIDRIERIAS</t>
  </si>
  <si>
    <t>AGENCIAS ADUANA</t>
  </si>
  <si>
    <t>AGENCIAMIENTO DE NAVE</t>
  </si>
  <si>
    <t>ARREGLOS FLORALES</t>
  </si>
  <si>
    <t>ARRIENDO DE MAQUINARIA PESADA</t>
  </si>
  <si>
    <t>CAJA COMPENSACION</t>
  </si>
  <si>
    <t>ARRIENDO DE VEHICULOS</t>
  </si>
  <si>
    <t>ARRIENDO  EQUIPO  UTILERIA</t>
  </si>
  <si>
    <t>SERVICIO DE ASEO INDUSTRIAL</t>
  </si>
  <si>
    <t>ASEO Y JARDINES</t>
  </si>
  <si>
    <t>SERVICIOS DE FACTORING</t>
  </si>
  <si>
    <t>ASESORIA LEGALES</t>
  </si>
  <si>
    <t>ASESORIAS CONTROL DE CALIDAD Y MEDICION</t>
  </si>
  <si>
    <t>ASESORIAS PROFESIONALES</t>
  </si>
  <si>
    <t>ASESORIAS NAVALES</t>
  </si>
  <si>
    <t>ASESORIAS SELECCION DE PERSONAL</t>
  </si>
  <si>
    <t>ATENCION MEDICA</t>
  </si>
  <si>
    <t>BANQUETERIA</t>
  </si>
  <si>
    <t>SERVICIOS INMOBILIARIOS VIVIENDA</t>
  </si>
  <si>
    <t>CAPACITACION</t>
  </si>
  <si>
    <t>SERVICIOS AEREOS</t>
  </si>
  <si>
    <t>CORREO NACIONAL</t>
  </si>
  <si>
    <t>COURIER INTERNACIONAL</t>
  </si>
  <si>
    <t>HOTELERIA</t>
  </si>
  <si>
    <t>MANTENCION ARTEFACTOS ELECTRICOS</t>
  </si>
  <si>
    <t>MANTENCION AIRE ACONDICIONADO</t>
  </si>
  <si>
    <t>MANTENCION ASCENSORES</t>
  </si>
  <si>
    <t>MANTENCION DE OFICINAS</t>
  </si>
  <si>
    <t>MANTENCION DE UTILERIA</t>
  </si>
  <si>
    <t>MANTENCION Y REPA EQP.COMPUTACIONALES</t>
  </si>
  <si>
    <t>MANTENCION EQUIPOS OFICINA</t>
  </si>
  <si>
    <t>MANTENCION MAQUINARIA INDUSTRIAL</t>
  </si>
  <si>
    <t>MANTENCION SISTEMAS DE ALARMA</t>
  </si>
  <si>
    <t>SERVICIOS REFACTURABLES</t>
  </si>
  <si>
    <t>PRACTICAJE Y PILOTAJE</t>
  </si>
  <si>
    <t>PASAJES AEREOS</t>
  </si>
  <si>
    <t>PERSONAL ADMINISTRATIVO</t>
  </si>
  <si>
    <t>PERSONAL DE VIGILANCIA NAVES</t>
  </si>
  <si>
    <t>PERSONAL PORTUARIO</t>
  </si>
  <si>
    <t>PORTEO</t>
  </si>
  <si>
    <t>PRODUCCION DE EVENTOS SOCIALES</t>
  </si>
  <si>
    <t>PUBLICIDAD Y MARKETING</t>
  </si>
  <si>
    <t>INSTALACION REDES Y LINEAS COMPUTACIONAL</t>
  </si>
  <si>
    <t>REPARACION Y MANTENCION MAQ INDUSTRIAL</t>
  </si>
  <si>
    <t>RESTAURANT BAR</t>
  </si>
  <si>
    <t>SERVICIOS D.G.T.M.</t>
  </si>
  <si>
    <t>SERVICIO DE INSPECCION MARITIMA</t>
  </si>
  <si>
    <t>SERVICIO REPARACI-LIMP-LAVADO CONTENEDOR</t>
  </si>
  <si>
    <t>MANTENCION Y CARGA DE EXTINTORES</t>
  </si>
  <si>
    <t>SERVICIO DE PEONAJE</t>
  </si>
  <si>
    <t>SERVICIO DE REFRIGERACION INDUSTRIAL</t>
  </si>
  <si>
    <t>REPARACION Y MANT.VEHICULOS</t>
  </si>
  <si>
    <t>SERVICIOS BASICOS</t>
  </si>
  <si>
    <t>SERVICIOS DE COLACION</t>
  </si>
  <si>
    <t>SERVICIOS DE TRANSFERENCIA CARGA</t>
  </si>
  <si>
    <t>SERVICIOS DE AMPLIFICACION DE SONIDOS</t>
  </si>
  <si>
    <t>SERVICIOS DE CAMIONAJE</t>
  </si>
  <si>
    <t>SERVICIOS DE CARPINTERIA</t>
  </si>
  <si>
    <t>SERVICIOS DE COMUNICACION</t>
  </si>
  <si>
    <t>SERVICIOS DE CONSTRUCCION</t>
  </si>
  <si>
    <t>SERVICIOS TERMINALES DE CARGA</t>
  </si>
  <si>
    <t>SERVICIOS DE DEPOSITO DE CONTENEDORES</t>
  </si>
  <si>
    <t>SERVICIOS DE EMPASTES</t>
  </si>
  <si>
    <t>SERVICIOS DE ENCOMIENDAS NACIONALES</t>
  </si>
  <si>
    <t>SERVICIO DE MAESTRANZAS</t>
  </si>
  <si>
    <t>SERVICIOS DE ESTIBA</t>
  </si>
  <si>
    <t>SERVICIOS DE FOTOCOPIADO Y ANILLADOS</t>
  </si>
  <si>
    <t>SERVICIOS DE FUMIGACION /DESRATIZACION</t>
  </si>
  <si>
    <t>SERVICIOS DE GASFITERIA</t>
  </si>
  <si>
    <t>SERVICIOS DE GRAFICA Y ESTAMPADOS</t>
  </si>
  <si>
    <t>SERVICIOS DE INSPECCION SUBMARINA</t>
  </si>
  <si>
    <t>SERVICIOS DE LANCHAJE</t>
  </si>
  <si>
    <t>SERVICIOS DE LAVANDERIA Y TINTORERIA</t>
  </si>
  <si>
    <t>MAESTRANZA ESTRUCTURALES</t>
  </si>
  <si>
    <t>SERVICIOS DE MANTENCION AUTOMOTRIZ</t>
  </si>
  <si>
    <t>SERVICIO DE ALMACENAJE DE REPUESTOS</t>
  </si>
  <si>
    <t>MANTENCION EQUIPOS DE TELECOMUNICACIONES</t>
  </si>
  <si>
    <t>ALMACENAJE</t>
  </si>
  <si>
    <t>SERVICIOS DE MANTENCION NAVE</t>
  </si>
  <si>
    <t>SERVICIOS DE REMOLCADORES</t>
  </si>
  <si>
    <t>SERVICIOS DE REPARACION AUTOMOTRIZ</t>
  </si>
  <si>
    <t>SERVICIO REPARACION MAQUINARIA PESADA</t>
  </si>
  <si>
    <t>SERVICIOS DE EXPORTACION</t>
  </si>
  <si>
    <t>RECAUCHAJE NEUMATICOS</t>
  </si>
  <si>
    <t>SERVICIOS DE TAXI</t>
  </si>
  <si>
    <t>SERVICIOS DE TRANSPORTE</t>
  </si>
  <si>
    <t>SERVICIOS ELECTRICIDAD INDUSTRIAL</t>
  </si>
  <si>
    <t>SERVICIOS ELECTRICOS Y ELECTRONICOS</t>
  </si>
  <si>
    <t>SERVICIO DETAXI VALPARAISO/SANTIAGO/SAN</t>
  </si>
  <si>
    <t>SERVICIOS EN SEGURIDAD DE VALORES</t>
  </si>
  <si>
    <t>MANTENCION ESTRUCTURAS METALICAS</t>
  </si>
  <si>
    <t>SERVICIO MANTENCION Y CARENA REMOLCADORE</t>
  </si>
  <si>
    <t>SERVICIOS PORTUARIOS</t>
  </si>
  <si>
    <t>SERVICIOS TELEFONICOS</t>
  </si>
  <si>
    <t>SERVICIOS TRASLADO DE PERSONAL</t>
  </si>
  <si>
    <t>REPARACION Y MANT.EQP Y MAQ. OFICINAS</t>
  </si>
  <si>
    <t>ASESORIAS Y SERVICIOS PROFESIONALES</t>
  </si>
  <si>
    <t>ESTUDIOS, PROYECTOS Y ASESORIAS</t>
  </si>
  <si>
    <t>OBRAS DE MANTENIMIENTO</t>
  </si>
  <si>
    <t>INSTALACIONES SANITARIAS</t>
  </si>
  <si>
    <t>INSTALACIONES ELECTRICAS, RED Y VOZ</t>
  </si>
  <si>
    <t>CONTRUCCIONES EN GENERAL</t>
  </si>
  <si>
    <t>INSTALACIÓN DE RED, TELEFONÍA Y DATOS</t>
  </si>
  <si>
    <t>CLIMATIZACIÓN</t>
  </si>
  <si>
    <t>MOBILIARIO Y HABILITACIÓN</t>
  </si>
  <si>
    <t>PROVISiÓN E INSTALACIÓN EQUIPO</t>
  </si>
  <si>
    <t>EQUIPAMIENTO Y HABILITACIÓN</t>
  </si>
  <si>
    <t>LIMPIEZA, RETIRO ESCOMBROS, DESRATIZADO, DESINFECCIONES</t>
  </si>
  <si>
    <t>ADMINISTRATIVOS, NOTARIALES Y LEGALES</t>
  </si>
  <si>
    <t>REMODELACIONES EN GENERAL</t>
  </si>
  <si>
    <t>EQUIPOS COMUNICACION PLANTA TELEFONICA</t>
  </si>
  <si>
    <t>SERVICIOS DE PROGRAMACION E INFORMATICOS</t>
  </si>
  <si>
    <t>LINEAS TELEFONICAS</t>
  </si>
  <si>
    <t>SERVICIOS RELACIONADOS C/COM RAD/ANTEN</t>
  </si>
  <si>
    <t>SERVICIOS COMPUTACIONALES</t>
  </si>
  <si>
    <t>PROVEEDURIAS NAVE</t>
  </si>
  <si>
    <t>REMUNERACIONES OTRAS  AGENCIAS</t>
  </si>
  <si>
    <t>SERVICIOS DE TRADUCCIONES E INTERPRETES</t>
  </si>
  <si>
    <t>SERVICIOS DE REPARACIONES A LA NAVE</t>
  </si>
  <si>
    <t>ANTICIPO DE VALORES A LA NAVE</t>
  </si>
  <si>
    <t>SERVICIOS DE ARRIENDO A LA NAVE</t>
  </si>
  <si>
    <t>SERVICIOS EMPORCHI</t>
  </si>
  <si>
    <t>SERVICIOS DE ALMACENAJE</t>
  </si>
  <si>
    <t>GASTOS NAVES ARRENDADAS</t>
  </si>
  <si>
    <t>SERVICIOS A LA CARGA</t>
  </si>
  <si>
    <t>SERVICIOS CONSULARES</t>
  </si>
  <si>
    <t>SERVICIO DE ROMANEO Y PESAJE</t>
  </si>
  <si>
    <t>SERVICIO ATENCION MEDICOS NAVES</t>
  </si>
  <si>
    <t>MUELLAJE</t>
  </si>
  <si>
    <t>SERVICIO INSPECCION Y DESPACHO NAVES</t>
  </si>
  <si>
    <t>SERVICIOS PERSONAS</t>
  </si>
  <si>
    <t>AUTOS CAMIONES CAMIONETAS</t>
  </si>
  <si>
    <t>ACCESORIOS Y PIEZAS DE AUTOMOVILES</t>
  </si>
  <si>
    <t>REPUESTOS CHASSIS EPYSA</t>
  </si>
  <si>
    <t>CCTV CIRCUITOS DE TELEVISION</t>
  </si>
  <si>
    <t>SERVICIOS TALLERES AUTOMOVILES</t>
  </si>
  <si>
    <t>REPUESTOS PARA VEHICULOS</t>
  </si>
  <si>
    <t>MALLAS DE ALAMBRE Y METALICAS</t>
  </si>
  <si>
    <t>PANELES Y METAL DESPLEGADO</t>
  </si>
  <si>
    <t>FABRICACION PIEZAS Y AFINES MAESTRANZAS</t>
  </si>
  <si>
    <t>PLANCHA ALUMINIO Y ACERO INOXIDABLE</t>
  </si>
  <si>
    <t>ANODOS PARA PROTECCION CATODICA</t>
  </si>
  <si>
    <t>REPUESTOS DE PROPULSION</t>
  </si>
  <si>
    <t>EQUIPOS DE NAVEGACION</t>
  </si>
  <si>
    <t>ESPIAS CABOS Y JARCIAS</t>
  </si>
  <si>
    <t>EMBARCACIONES Y DEFENSAS PARA EMBARCACIO</t>
  </si>
  <si>
    <t>PUBLICACIONES NAUTICAS</t>
  </si>
  <si>
    <t>TERMOS CALEFACTORES AGUA</t>
  </si>
  <si>
    <t>ARTEFACTOS ELECTRICOS Y ELECTRONICOS</t>
  </si>
  <si>
    <t>INSUMOS SEGURIDAD PERIMETRAL VIGILANCIA</t>
  </si>
  <si>
    <t>CARBONES PARA MOTORES ELECTRICOS</t>
  </si>
  <si>
    <t>COMPONENTES ELECTRONICOS</t>
  </si>
  <si>
    <t>ARTICULOS ELECTRONICOS</t>
  </si>
  <si>
    <t>ARTICULOS DE SEGURIDAD</t>
  </si>
  <si>
    <t>EQUIPOS PARA SEGURIDAD INDUSTRIAL</t>
  </si>
  <si>
    <t>SISTEMAS CONTRA INCENDIO</t>
  </si>
  <si>
    <t>MANGUERAS PARA INCENDIOS</t>
  </si>
  <si>
    <t>BURLETES GOMA P/PUERTA DE CONTENEDORES</t>
  </si>
  <si>
    <t>INSUMOS DE COMPUTACION</t>
  </si>
  <si>
    <t>PIZARRAS ACRILICAS Y ACANALADAS</t>
  </si>
  <si>
    <t>ARTICULOS PARA ESCRITORIO</t>
  </si>
  <si>
    <t>ARRIENDO MAQ.OFICINA Y EQUIPOS COMPUTAC</t>
  </si>
  <si>
    <t>GUILLOTINAS PARA PAPEL</t>
  </si>
  <si>
    <t>LAPICERAS, AGENDAS, ARTICULOS PUBLICITAR</t>
  </si>
  <si>
    <t>EQUIPO ACCESORIOS DE COMPUTACION</t>
  </si>
  <si>
    <t>CAJAS FONDO Y SEGURIDAD</t>
  </si>
  <si>
    <t>EQUIPOS COMPUTACION SERVIDOR NOTEBOOK</t>
  </si>
  <si>
    <t>1001 BASCULAS</t>
  </si>
  <si>
    <t>1002 BALANZAS</t>
  </si>
  <si>
    <t>1003 ROMANAS</t>
  </si>
  <si>
    <t>1100 FOTOGRAFIAS</t>
  </si>
  <si>
    <t>1101 ARTICULOS FOTOGRAFICOS</t>
  </si>
  <si>
    <t>1200 EMBALAJES, AIRBAG</t>
  </si>
  <si>
    <t>1201 SUSCRIPCIONES ANUALES</t>
  </si>
  <si>
    <t>1300 BOTILLERIA</t>
  </si>
  <si>
    <t>1400 ROPA TRABAJO ESTAMPADOS</t>
  </si>
  <si>
    <t>1401 BENCINA</t>
  </si>
  <si>
    <t>1402 ESTANQUES</t>
  </si>
  <si>
    <t>1405 ESTANQUES PARA COMBUSTIBLE</t>
  </si>
  <si>
    <t>1407 LUBRICANTES</t>
  </si>
  <si>
    <t>1410 PETROLEO</t>
  </si>
  <si>
    <t>1501 ETIQUETAS Y LOGOS AUTOADHESIVOS</t>
  </si>
  <si>
    <t>1502 FORMULARIOS CONTINUOS</t>
  </si>
  <si>
    <t>1503 FORMULARIOS PLANOS</t>
  </si>
  <si>
    <t>1504 FORMULARIOS REPRESENTADOS</t>
  </si>
  <si>
    <t>1505 FORMULARIOS CONTINUOS COSEM</t>
  </si>
  <si>
    <t>1506 FORMULARIOS PLANOS COSEM</t>
  </si>
  <si>
    <t>1601 CINTAS ADHESIVAS</t>
  </si>
  <si>
    <t>1609 ETIQUETAS AUTOADHESIVAS</t>
  </si>
  <si>
    <t>1700 CARTONES</t>
  </si>
  <si>
    <t>1801 SOLDADURAS Y EQUIPOS</t>
  </si>
  <si>
    <t>1804 EQUIPOS PARA SOLDAR</t>
  </si>
  <si>
    <t>1902 ALZA PRIMAS</t>
  </si>
  <si>
    <t>1903 ABRASIVOS, DISCOS DE CORTE Y DESBASTES</t>
  </si>
  <si>
    <t>1904 ARTICULOS SANITARIOS</t>
  </si>
  <si>
    <t>1907 CANDADOS</t>
  </si>
  <si>
    <t>1910 CLAVOS</t>
  </si>
  <si>
    <t>1913 CUEROS</t>
  </si>
  <si>
    <t>1915 ESCALAS DE ALUMINIO-METALICAS</t>
  </si>
  <si>
    <t>1918 SILICONAS POLIIURETANO Y ELASTOSELLOS</t>
  </si>
  <si>
    <t>1920 ARTICULOS DE FERRETERIA</t>
  </si>
  <si>
    <t>1926 FIBRAS DE VIDRIO</t>
  </si>
  <si>
    <t>1931 HERRAMIENTAS ELECTRICAS</t>
  </si>
  <si>
    <t>1932 HERRAMIENTAS NEUMATICAS</t>
  </si>
  <si>
    <t>1941 MANGUERAS</t>
  </si>
  <si>
    <t>1943 MATERIALES PARA CONSTRUCCION</t>
  </si>
  <si>
    <t>1947 PAÑOS DE LIMPIEZA</t>
  </si>
  <si>
    <t>1948 PERNOS</t>
  </si>
  <si>
    <t>1949 PISOS ANTIDESLIZANTES</t>
  </si>
  <si>
    <t>1953 REMACHES</t>
  </si>
  <si>
    <t>1955 RESORTES PARA VEHICULOS</t>
  </si>
  <si>
    <t>1957 SACOS</t>
  </si>
  <si>
    <t>1967 ZINC</t>
  </si>
  <si>
    <t>1968 ZUNCHOS</t>
  </si>
  <si>
    <t>1973 GRIFERIA</t>
  </si>
  <si>
    <t>1976 MANGUERAS HIDRAULICAS</t>
  </si>
  <si>
    <t>2003 GRUA HYTER</t>
  </si>
  <si>
    <t>2101 BARRACA DE MADERAS</t>
  </si>
  <si>
    <t>2102 MADERAS Y TABLA P/PISO DE CONTENEDORES</t>
  </si>
  <si>
    <t>2103 MADERAS PRENSADAS</t>
  </si>
  <si>
    <t>2104 MADERAS TERCIADAS Y TERCIADOS MARINOS</t>
  </si>
  <si>
    <t>2105 GRUA Y REPUESTOS PALFINGER</t>
  </si>
  <si>
    <t>2106 REPUESTOS GRUA LIEBHERR</t>
  </si>
  <si>
    <t>2107 GRUAS HORQUILLAS MITSUBISHI</t>
  </si>
  <si>
    <t>2108 EQUIPOS Y UTILERIA AEROPUERTOS</t>
  </si>
  <si>
    <t>2109 PUERTAS DE MADERA</t>
  </si>
  <si>
    <t>2110 REPUESTOS BOBCAT</t>
  </si>
  <si>
    <t>2111 REPUESTOS GRUA HYSTER</t>
  </si>
  <si>
    <t>2112 REPUESTOS KOMATSU</t>
  </si>
  <si>
    <t>2119 REPUESTOS ALLISON</t>
  </si>
  <si>
    <t>2200 REPUESTOS HYUNDAI</t>
  </si>
  <si>
    <t>2201 REPUESTOS GRUAS CATERPILLAR</t>
  </si>
  <si>
    <t>2202 REPUESTOS GRUAS YALE</t>
  </si>
  <si>
    <t>2203 REPUESTOS GUAS KALMAR</t>
  </si>
  <si>
    <t>2204 REPUESTOS GRUAS TAYLOR</t>
  </si>
  <si>
    <t>2205 REPUESTOS GRUAS TOYOTA</t>
  </si>
  <si>
    <t>2206 REPUESTOS GRUAS PPM</t>
  </si>
  <si>
    <t>2207 REPUESTOS GRUAS LINDE</t>
  </si>
  <si>
    <t>2208 REPUESTOS GRUA GOTTWALD</t>
  </si>
  <si>
    <t>2209 REPUESTOS GRUA HITACHI</t>
  </si>
  <si>
    <t>2210 REPUESTOS REMOLCADORES</t>
  </si>
  <si>
    <t>2211 REPUESTOS CAMIONES CAPACITY</t>
  </si>
  <si>
    <t>2213 REPUESTOS PARA MAQUINARIA PESADA</t>
  </si>
  <si>
    <t>2214 REPUESTOS GRUAS PETTIBONE</t>
  </si>
  <si>
    <t>2215 REPUESTOS PARA REFRIGERACION INDUSTRIAL</t>
  </si>
  <si>
    <t>2216 RODAMIENTOS</t>
  </si>
  <si>
    <t>2217 REPUESTOS CONTAINER REEFER</t>
  </si>
  <si>
    <t>2218 REPUESTOS PARA MOTORES MWM</t>
  </si>
  <si>
    <t>2219 REPUESTOS B&amp;W RAMS</t>
  </si>
  <si>
    <t>2220 REPUESTO MOTOR MAK HALCON</t>
  </si>
  <si>
    <t>2221 REPARACION MOTORES</t>
  </si>
  <si>
    <t>2222 REPUESTOS PALAS GRANELERAS</t>
  </si>
  <si>
    <t>2223 REPUESTOS MOTOR REINTJES</t>
  </si>
  <si>
    <t>2224 REPUESTOS TURBOCARGADOR RAM</t>
  </si>
  <si>
    <t>2225 BOMBAS SUMERGIBLES</t>
  </si>
  <si>
    <t>2226 EQUIPOS PARA LIMPIEZA INDUSTRIAL</t>
  </si>
  <si>
    <t>2227 MAQUINARIA PARA ASEO INDUSTRIAL</t>
  </si>
  <si>
    <t>2228 FILTROS PARA MAQUINARIAS</t>
  </si>
  <si>
    <t>2229 REPUESTOS SIDE LIFTER HAMMAR</t>
  </si>
  <si>
    <t>2230 REPUESTOS VOLVO</t>
  </si>
  <si>
    <t>2231 REPUESTOS DAEWOO</t>
  </si>
  <si>
    <t>2232 EMPAQUETADURAS</t>
  </si>
  <si>
    <t>2233 TOLVAS VOLTEO</t>
  </si>
  <si>
    <t>2234 EQUIPOS PARA CALEFACCION</t>
  </si>
  <si>
    <t>2235 REPUESTOS NIIGATA</t>
  </si>
  <si>
    <t>2236 AIRE ACONDICIONADO</t>
  </si>
  <si>
    <t>2237 GRUPOS ELECTROGENOS</t>
  </si>
  <si>
    <t>2238 MAQUINARIA INDUSTRIAL</t>
  </si>
  <si>
    <t>2239 REPUESTOS SIDLIFTER STEELBRO  MK6</t>
  </si>
  <si>
    <t>2240 REPUESTOS CLARK</t>
  </si>
  <si>
    <t>2241 REPUESTOS CATERPILLAR RAM</t>
  </si>
  <si>
    <t>2242 MAQUINAS ENZUNCHADORAS</t>
  </si>
  <si>
    <t>2243 REPUESTOS NK REMOLCADOR</t>
  </si>
  <si>
    <t>2244 RESPUESTOS KESSLER</t>
  </si>
  <si>
    <t>2246 COMPRESORES</t>
  </si>
  <si>
    <t>2247 COMPRESOR SABROE</t>
  </si>
  <si>
    <t>2248 GENERADORES ELECTRICOS</t>
  </si>
  <si>
    <t>2249 EQUIPOS Y MAQUINARIA SEMI INDUSTRIAL</t>
  </si>
  <si>
    <t>2251 LAVADORAS INDUSTRIALES</t>
  </si>
  <si>
    <t>2252 BOMBAS &amp; MOTOBOMBAS</t>
  </si>
  <si>
    <t>2253 REPUESTOS GRUA LIEBHERR</t>
  </si>
  <si>
    <t>2255 MOTORES ELECTRICOS</t>
  </si>
  <si>
    <t>2257 MOTORES MARINOS</t>
  </si>
  <si>
    <t>2258 LLANTAS</t>
  </si>
  <si>
    <t>2259 NEUMATICOS PARA GRUAS HORQUILLAS</t>
  </si>
  <si>
    <t>2260 NEUMATICOS INDUSTRIALES</t>
  </si>
  <si>
    <t>2261 RUEDAS INDUSTRIALES</t>
  </si>
  <si>
    <t>2263 VALVULAS HIDRAULICAS</t>
  </si>
  <si>
    <t>2264 VALVULAS NEUMATICAS</t>
  </si>
  <si>
    <t>2266 REPUESTOS PARA TRANSPALLETAS</t>
  </si>
  <si>
    <t>2267 SERVICIO REPARACION Y MANT. TRASPALETAS</t>
  </si>
  <si>
    <t>2301 CONFECCION, INSTALACION Y TRASLAD MUEBLE</t>
  </si>
  <si>
    <t>2302 CASETAS MODULOS OTRA CONSTRUCCION MENOR</t>
  </si>
  <si>
    <t>2303 ESTANTERIA METALICAS</t>
  </si>
  <si>
    <t>2305 MUEBLES</t>
  </si>
  <si>
    <t>2306 MUEBLES DE MADERA</t>
  </si>
  <si>
    <t>2311 MUEBLES PARA OFICINAS</t>
  </si>
  <si>
    <t>2403 PAPEL FOTOCOPIA</t>
  </si>
  <si>
    <t>2404 PAPELES HIGIENICOS</t>
  </si>
  <si>
    <t>2405 PAPEL MURAL</t>
  </si>
  <si>
    <t>2410 PAPEL PARA TELEX</t>
  </si>
  <si>
    <t>2412 SACOS DE PAPEL</t>
  </si>
  <si>
    <t>2501 PINTURAS</t>
  </si>
  <si>
    <t>2503 BARNICES Y AEROSOLES</t>
  </si>
  <si>
    <t>2504 PINTURAS DECORATIVAS</t>
  </si>
  <si>
    <t>2505 PINTURAS ESTRUCTURALES</t>
  </si>
  <si>
    <t>2506 PINTURAS MARINAS</t>
  </si>
  <si>
    <t>2507 PINTURAS PARA VEHICULOS</t>
  </si>
  <si>
    <t>2601 PLASTICOS</t>
  </si>
  <si>
    <t>2603 MALLAS PLASTICAS</t>
  </si>
  <si>
    <t>2605 PLASTICOS PARA USO INDUSTRIAL</t>
  </si>
  <si>
    <t>2610 VASOS PLASTICOS</t>
  </si>
  <si>
    <t>2702 AGUA DESTILADA</t>
  </si>
  <si>
    <t>2705 QUIMICAS</t>
  </si>
  <si>
    <t>2706 ARTICULOS Y EQUIPOS DE LABORATORIO</t>
  </si>
  <si>
    <t>2709 POLIURETANO</t>
  </si>
  <si>
    <t>2801 CORTINAJES</t>
  </si>
  <si>
    <t>2802 CALZADO PARA PERSONAL DE MENSAJERIA</t>
  </si>
  <si>
    <t>2804 GORRO CON VISERA</t>
  </si>
  <si>
    <t>2805 BANDERAS</t>
  </si>
  <si>
    <t>2808 LETREROS</t>
  </si>
  <si>
    <t>2811 ROPA DE TRABAJO</t>
  </si>
  <si>
    <t>2814 CARPAS</t>
  </si>
  <si>
    <t>2816 UNIFORMES</t>
  </si>
  <si>
    <t>2817 TIENDAS Y PAQUETERIAS</t>
  </si>
  <si>
    <t>2901 EQUIPOS DE RADIO</t>
  </si>
  <si>
    <t>2902 EQUIPOS Y APARATOS TELEFONICOS</t>
  </si>
  <si>
    <t>2903 TELEFONIA CELULAR</t>
  </si>
  <si>
    <t>3002 ROPA DE CAMA</t>
  </si>
  <si>
    <t>3003 TOALLAS</t>
  </si>
  <si>
    <t>3004 MANIOBRAS Y UTILERIA DE ESTIBA</t>
  </si>
  <si>
    <t>3100 MATERIAL DE ESTIBA</t>
  </si>
  <si>
    <t>3101 CALCULADORAS</t>
  </si>
  <si>
    <t>3103 RELOJ CONTROL</t>
  </si>
  <si>
    <t>3104 COPIAS PLANOS</t>
  </si>
  <si>
    <t>3105 EQUIPOS DE FACSIMILES</t>
  </si>
  <si>
    <t>3201 MENAJE LOZA Y CRISTALERIA</t>
  </si>
  <si>
    <t>3305 INSTRUMENTOS ELECTRONICOS</t>
  </si>
  <si>
    <t>3306 INSTRUMENTOS INDUSTRIALES</t>
  </si>
  <si>
    <t>3307 MANOMETROS</t>
  </si>
  <si>
    <t>3309 PRESOSTATOS</t>
  </si>
  <si>
    <t>3311 TERMOMETROS</t>
  </si>
  <si>
    <t>3312 TERMOSTATOS</t>
  </si>
  <si>
    <t>3400 OPTICAS</t>
  </si>
  <si>
    <t>3500 FARMACEUTICOS</t>
  </si>
  <si>
    <t>3600 ABARROTES</t>
  </si>
  <si>
    <t>3601 PAQUETES DE NAVIDAD Y OTROS BENEF/ABARRO</t>
  </si>
  <si>
    <t>3603 CARNICERIAS</t>
  </si>
  <si>
    <t>3701 REFRIGERACION INDUSTRIAL</t>
  </si>
  <si>
    <t>3702 REPUESTOS SABROE</t>
  </si>
  <si>
    <t>3802 SEÑALES DE TRANSITO</t>
  </si>
  <si>
    <t>3904 SELLOS METALICOS</t>
  </si>
  <si>
    <t>3905 TIMBRES SELLOS AGUA/CUÑOS SECOS</t>
  </si>
  <si>
    <t>4001 REMACHES ESPECIALES Y PERNOS AUTOROSCANT</t>
  </si>
  <si>
    <t>4002 INSUMOS Y REPUESTOS PARA CONTENEDORES</t>
  </si>
  <si>
    <t>4003 GENSET</t>
  </si>
  <si>
    <t>4201 CONTENEDORES  DRY DV20</t>
  </si>
  <si>
    <t>4202 CONTENEDORES  DRY DV40</t>
  </si>
  <si>
    <t>4203 CONTENEDORES  HIGH CUBE HC40</t>
  </si>
  <si>
    <t>4204 CONTENEDORES  REEFER RE20</t>
  </si>
  <si>
    <t>4205 CONTENEDORES  REEFER RE40</t>
  </si>
  <si>
    <t>4206 CONTENEDORES  REEFER RH40</t>
  </si>
  <si>
    <t>4207 CONTENEDORES  PLATAFORMA PL20</t>
  </si>
  <si>
    <t>4208 CONTENEDORES  PLATAFORMA PL40</t>
  </si>
  <si>
    <t>4209 CONTENEDORES  TANK TAINER TA20</t>
  </si>
  <si>
    <t>4210 CONTENEDORES  TANK TAINER TA40</t>
  </si>
  <si>
    <t>4211 CONTENEDORES  FLAT RACK FR20</t>
  </si>
  <si>
    <t>4212 CONTENEDORES  FLAT RACK FR40</t>
  </si>
  <si>
    <t>4213 CONTENEDORES  HALF HEIGHT HH20</t>
  </si>
  <si>
    <t>4214 CONTENEDORES  HALF HEIGHT HH40</t>
  </si>
  <si>
    <t>4215 CONTENEDORES  OPEN TOP OT20</t>
  </si>
  <si>
    <t>4216 CONTENEDORES  OPEN TOP OT40</t>
  </si>
  <si>
    <t>4217 CONTENEDORES  OPEN SIDE OS20</t>
  </si>
  <si>
    <t>4218 CONTENEDORES  OPEN SIDE OS40</t>
  </si>
  <si>
    <t>4219 MODULOS  MODULO BAÑO 20</t>
  </si>
  <si>
    <t>4220 MODULOS  LUBRICANTERA 20'</t>
  </si>
  <si>
    <t>4221 MODULOS  MODULO OFICINA 20</t>
  </si>
  <si>
    <t>4222 MODULOS  MODULO DE 10'</t>
  </si>
  <si>
    <t>4223 MODULOS  MODULO BAÑO 40</t>
  </si>
  <si>
    <t>4224 MODULOS  MODULO OFICINA  40'</t>
  </si>
  <si>
    <t>4225 MODULOS  MODULO SIN DESCRIPCION ESPECIFICA</t>
  </si>
  <si>
    <t>4301 GASES INDUSTRIALES</t>
  </si>
  <si>
    <t>4302 GASES REFRIGERANTES</t>
  </si>
  <si>
    <t>4303 GAS LICUADO</t>
  </si>
  <si>
    <t>4401 TUBOS Y PANDERETAS DE CEMENTO</t>
  </si>
  <si>
    <t>4402 VIDRIERIAS</t>
  </si>
  <si>
    <t>5001 AGENCIAS ADUANA</t>
  </si>
  <si>
    <t>5002 AGENCIAMIENTO DE NAVE</t>
  </si>
  <si>
    <t>5003 ARREGLOS FLORALES</t>
  </si>
  <si>
    <t>5004 ARRIENDO DE MAQUINARIA PESADA</t>
  </si>
  <si>
    <t>5005 CAJA COMPENSACION</t>
  </si>
  <si>
    <t>5006 ARRIENDO DE VEHICULOS</t>
  </si>
  <si>
    <t>5007 ARRIENDO  EQUIPO  UTILERIA</t>
  </si>
  <si>
    <t>5008 SERVICIO DE ASEO INDUSTRIAL</t>
  </si>
  <si>
    <t>5009 ASEO Y JARDINES</t>
  </si>
  <si>
    <t>5010 SERVICIOS DE FACTORING</t>
  </si>
  <si>
    <t>5011 ASESORIA LEGALES</t>
  </si>
  <si>
    <t>5012 ASESORIAS CONTROL DE CALIDAD Y MEDICION</t>
  </si>
  <si>
    <t>5013 ASESORIAS PROFESIONALES</t>
  </si>
  <si>
    <t>5014 ASESORIAS NAVALES</t>
  </si>
  <si>
    <t>5015 ASESORIAS SELECCION DE PERSONAL</t>
  </si>
  <si>
    <t>5016 ATENCION MEDICA</t>
  </si>
  <si>
    <t>5017 BANQUETERIA</t>
  </si>
  <si>
    <t>5018 SERVICIOS INMOBILIARIOS VIVIENDA</t>
  </si>
  <si>
    <t>5019 CAPACITACION</t>
  </si>
  <si>
    <t>5020 SERVICIOS AEREOS</t>
  </si>
  <si>
    <t>5022 CORREO NACIONAL</t>
  </si>
  <si>
    <t>5023 COURIER INTERNACIONAL</t>
  </si>
  <si>
    <t>5026 HOTELERIA</t>
  </si>
  <si>
    <t>5027 MANTENCION ARTEFACTOS ELECTRICOS</t>
  </si>
  <si>
    <t>5028 MANTENCION AIRE ACONDICIONADO</t>
  </si>
  <si>
    <t>5029 MANTENCION ASCENSORES</t>
  </si>
  <si>
    <t>5031 MANTENCION DE OFICINAS</t>
  </si>
  <si>
    <t>5032 MANTENCION DE UTILERIA</t>
  </si>
  <si>
    <t>5033 MANTENCION Y REPA EQP.COMPUTACIONALES</t>
  </si>
  <si>
    <t>5034 MANTENCION EQUIPOS OFICINA</t>
  </si>
  <si>
    <t>5035 MANTENCION MAQUINARIA INDUSTRIAL</t>
  </si>
  <si>
    <t>5036 MANTENCION SISTEMAS DE ALARMA</t>
  </si>
  <si>
    <t>5037 SERVICIOS REFACTURABLES</t>
  </si>
  <si>
    <t>5038 PRACTICAJE Y PILOTAJE</t>
  </si>
  <si>
    <t>5039 PASAJES AEREOS</t>
  </si>
  <si>
    <t>5040 PERSONAL ADMINISTRATIVO</t>
  </si>
  <si>
    <t>5041 PERSONAL DE VIGILANCIA NAVES</t>
  </si>
  <si>
    <t>5042 PERSONAL PORTUARIO</t>
  </si>
  <si>
    <t>5043 PORTEO</t>
  </si>
  <si>
    <t>5044 PRODUCCION DE EVENTOS SOCIALES</t>
  </si>
  <si>
    <t>5045 PUBLICIDAD Y MARKETING</t>
  </si>
  <si>
    <t>5046 INSTALACION REDES Y LINEAS COMPUTACIONAL</t>
  </si>
  <si>
    <t>5047 REPARACION Y MANTENCION MAQ INDUSTRIAL</t>
  </si>
  <si>
    <t>5048 RESTAURANT BAR</t>
  </si>
  <si>
    <t>5049 SERVICIOS D.G.T.M.</t>
  </si>
  <si>
    <t>5050 SERVICIO DE INSPECCION MARITIMA</t>
  </si>
  <si>
    <t>5051 SERVICIO REPARACI-LIMP-LAVADO CONTENEDOR</t>
  </si>
  <si>
    <t>5052 MANTENCION Y CARGA DE EXTINTORES</t>
  </si>
  <si>
    <t>5053 SERVICIO DE PEONAJE</t>
  </si>
  <si>
    <t>5054 SERVICIO DE REFRIGERACION INDUSTRIAL</t>
  </si>
  <si>
    <t>5056 REPARACION Y MANT.VEHICULOS</t>
  </si>
  <si>
    <t>5057 SERVICIOS BASICOS</t>
  </si>
  <si>
    <t>5058 SERVICIOS DE COLACION</t>
  </si>
  <si>
    <t>5059 SERVICIOS DE TRANSFERENCIA CARGA</t>
  </si>
  <si>
    <t>5060 SERVICIOS DE AMPLIFICACION DE SONIDOS</t>
  </si>
  <si>
    <t>5061 SERVICIOS DE CAMIONAJE</t>
  </si>
  <si>
    <t>5062 SERVICIOS DE CARPINTERIA</t>
  </si>
  <si>
    <t>5063 SERVICIOS DE COMUNICACION</t>
  </si>
  <si>
    <t>5064 SERVICIOS DE CONSTRUCCION</t>
  </si>
  <si>
    <t>5065 SERVICIOS TERMINALES DE CARGA</t>
  </si>
  <si>
    <t>5066 SERVICIOS DE DEPOSITO DE CONTENEDORES</t>
  </si>
  <si>
    <t>5067 SERVICIOS DE EMPASTES</t>
  </si>
  <si>
    <t>5068 SERVICIOS DE ENCOMIENDAS NACIONALES</t>
  </si>
  <si>
    <t>5069 SERVICIO DE MAESTRANZAS</t>
  </si>
  <si>
    <t>5070 SERVICIOS DE ESTIBA</t>
  </si>
  <si>
    <t>5071 SERVICIOS DE FOTOCOPIADO Y ANILLADOS</t>
  </si>
  <si>
    <t>5072 SERVICIOS DE FUMIGACION /DESRATIZACION</t>
  </si>
  <si>
    <t>5073 SERVICIOS DE GASFITERIA</t>
  </si>
  <si>
    <t>5074 SERVICIOS DE GRAFICA Y ESTAMPADOS</t>
  </si>
  <si>
    <t>5075 SERVICIOS DE INSPECCION SUBMARINA</t>
  </si>
  <si>
    <t>5076 SERVICIOS DE LANCHAJE</t>
  </si>
  <si>
    <t>5077 SERVICIOS DE LAVANDERIA Y TINTORERIA</t>
  </si>
  <si>
    <t>5078 MAESTRANZA ESTRUCTURALES</t>
  </si>
  <si>
    <t>5079 SERVICIOS DE MANTENCION AUTOMOTRIZ</t>
  </si>
  <si>
    <t>5080 SERVICIO DE ALMACENAJE DE REPUESTOS</t>
  </si>
  <si>
    <t>5081 MANTENCION EQUIPOS DE TELECOMUNICACIONES</t>
  </si>
  <si>
    <t>5082 ALMACENAJE</t>
  </si>
  <si>
    <t>5083 SERVICIOS DE MANTENCION NAVE</t>
  </si>
  <si>
    <t>5084 SERVICIOS DE REMOLCADORES</t>
  </si>
  <si>
    <t>5085 SERVICIOS DE REPARACION AUTOMOTRIZ</t>
  </si>
  <si>
    <t>5086 SERVICIO REPARACION MAQUINARIA PESADA</t>
  </si>
  <si>
    <t>5087 SERVICIOS DE EXPORTACION</t>
  </si>
  <si>
    <t>5088 RECAUCHAJE NEUMATICOS</t>
  </si>
  <si>
    <t>5090 SERVICIOS DE TAXI</t>
  </si>
  <si>
    <t>5091 SERVICIOS DE TRANSPORTE</t>
  </si>
  <si>
    <t>5092 SERVICIOS ELECTRICIDAD INDUSTRIAL</t>
  </si>
  <si>
    <t>5093 SERVICIOS ELECTRICOS Y ELECTRONICOS</t>
  </si>
  <si>
    <t>5094 SERVICIO DETAXI VALPARAISO/SANTIAGO/SAN</t>
  </si>
  <si>
    <t>5095 SERVICIOS EN SEGURIDAD DE VALORES</t>
  </si>
  <si>
    <t>5096 MANTENCION ESTRUCTURAS METALICAS</t>
  </si>
  <si>
    <t>5097 SERVICIO MANTENCION Y CARENA REMOLCADORE</t>
  </si>
  <si>
    <t>5098 SERVICIOS PORTUARIOS</t>
  </si>
  <si>
    <t>5099 SERVICIOS TELEFONICOS</t>
  </si>
  <si>
    <t>5100 SERVICIOS TRASLADO DE PERSONAL</t>
  </si>
  <si>
    <t>5101 REPARACION Y MANT.EQP Y MAQ. OFICINAS</t>
  </si>
  <si>
    <t>5102 ASESORIAS Y SERVICIOS PROFESIONALES</t>
  </si>
  <si>
    <t>5200 ESTUDIOS, PROYECTOS Y ASESORIAS</t>
  </si>
  <si>
    <t>5210 OBRAS DE MANTENIMIENTO</t>
  </si>
  <si>
    <t>5220 INSTALACIONES SANITARIAS</t>
  </si>
  <si>
    <t>5230 INSTALACIONES ELECTRICAS, RED Y VOZ</t>
  </si>
  <si>
    <t>5240 CONTRUCCIONES EN GENERAL</t>
  </si>
  <si>
    <t>5250 INSTALACIÓN DE RED, TELEFONÍA Y DATOS</t>
  </si>
  <si>
    <t>5260 CLIMATIZACIÓN</t>
  </si>
  <si>
    <t>5270 MOBILIARIO Y HABILITACIÓN</t>
  </si>
  <si>
    <t>5280 PROVISiÓN E INSTALACIÓN EQUIPO</t>
  </si>
  <si>
    <t>5290 EQUIPAMIENTO Y HABILITACIÓN</t>
  </si>
  <si>
    <t>5295 LIMPIEZA, RETIRO ESCOMBROS, DESRATIZADO, DESINFECCIONES</t>
  </si>
  <si>
    <t>5300 ADMINISTRATIVOS, NOTARIALES Y LEGALES</t>
  </si>
  <si>
    <t>5310 REMODELACIONES EN GENERAL</t>
  </si>
  <si>
    <t>8000 EQUIPOS COMUNICACION PLANTA TELEFONICA</t>
  </si>
  <si>
    <t>8001 SERVICIOS DE PROGRAMACION E INFORMATICOS</t>
  </si>
  <si>
    <t>8003 LINEAS TELEFONICAS</t>
  </si>
  <si>
    <t>8008 SERVICIOS RELACIONADOS C/COM RAD/ANTEN</t>
  </si>
  <si>
    <t>8011 SERVICIOS COMPUTACIONALES</t>
  </si>
  <si>
    <t>8012 PROVEEDURIAS NAVE</t>
  </si>
  <si>
    <t>8013 REMUNERACIONES OTRAS  AGENCIAS</t>
  </si>
  <si>
    <t>8015 SERVICIOS DE TRADUCCIONES E INTERPRETES</t>
  </si>
  <si>
    <t>8016 SERVICIOS DE REPARACIONES A LA NAVE</t>
  </si>
  <si>
    <t>8017 ANTICIPO DE VALORES A LA NAVE</t>
  </si>
  <si>
    <t>8018 SERVICIOS DE ARRIENDO A LA NAVE</t>
  </si>
  <si>
    <t>8021 SERVICIOS EMPORCHI</t>
  </si>
  <si>
    <t>8022 SERVICIOS DE ALMACENAJE</t>
  </si>
  <si>
    <t>8024 GASTOS NAVES ARRENDADAS</t>
  </si>
  <si>
    <t>8025 SERVICIOS A LA CARGA</t>
  </si>
  <si>
    <t>8030 SERVICIOS CONSULARES</t>
  </si>
  <si>
    <t>8040 SERVICIO DE ROMANEO Y PESAJE</t>
  </si>
  <si>
    <t>8102 SERVICIO ATENCION MEDICOS NAVES</t>
  </si>
  <si>
    <t>8103 MUELLAJE</t>
  </si>
  <si>
    <t>8107 SERVICIO INSPECCION Y DESPACHO NAVES</t>
  </si>
  <si>
    <t>9000 SERVICIOS PERSONAS</t>
  </si>
  <si>
    <t>0001 AUTOS CAMIONES CAMIONETAS</t>
  </si>
  <si>
    <t>0101 ACCESORIOS Y PIEZAS DE AUTOMOVILES</t>
  </si>
  <si>
    <t>0102 BATERIAS</t>
  </si>
  <si>
    <t>0103 NEUMATICOS AUTOS</t>
  </si>
  <si>
    <t>0104 REPUESTOS CHASSIS EPYSA</t>
  </si>
  <si>
    <t>0105 CCTV CIRCUITOS DE TELEVISION</t>
  </si>
  <si>
    <t>0107 AMORTIGUADORES</t>
  </si>
  <si>
    <t>0108 CRUCETAS</t>
  </si>
  <si>
    <t>0111 LIQUIDOS PARA FRENOS</t>
  </si>
  <si>
    <t>0112 VULCANIZADOS</t>
  </si>
  <si>
    <t>0113 PARABRISAS</t>
  </si>
  <si>
    <t>0114 FRENOS</t>
  </si>
  <si>
    <t>0115 SERVICIOS TALLERES AUTOMOVILES</t>
  </si>
  <si>
    <t>0117 REPUESTOS PARA VEHICULOS</t>
  </si>
  <si>
    <t>0118 RETENES PARA ACEITE</t>
  </si>
  <si>
    <t>0124 REVISIONES TECNICAS</t>
  </si>
  <si>
    <t>0204 BARRACA DE FIERRO</t>
  </si>
  <si>
    <t>0208 MALLAS DE ALAMBRE Y METALICAS</t>
  </si>
  <si>
    <t>0209 PANELES Y METAL DESPLEGADO</t>
  </si>
  <si>
    <t>0210 FABRICACION PIEZAS Y AFINES MAESTRANZAS</t>
  </si>
  <si>
    <t>0211 PLANCHA ALUMINIO Y ACERO INOXIDABLE</t>
  </si>
  <si>
    <t>0301 ARTICULOS NAVALES</t>
  </si>
  <si>
    <t>0302 ANODOS PARA PROTECCION CATODICA</t>
  </si>
  <si>
    <t>0303 REPUESTOS DE PROPULSION</t>
  </si>
  <si>
    <t>0304 EQUIPOS DE NAVEGACION</t>
  </si>
  <si>
    <t>0306 ACCESORIOS NAUTICOS</t>
  </si>
  <si>
    <t>0309 CADENAS</t>
  </si>
  <si>
    <t>0310 ESPIAS CABOS Y JARCIAS</t>
  </si>
  <si>
    <t>0311 ESTROBOS</t>
  </si>
  <si>
    <t>0312 EMBARCACIONES Y DEFENSAS PARA EMBARCACIO</t>
  </si>
  <si>
    <t>0315 PUBLICACIONES NAUTICAS</t>
  </si>
  <si>
    <t>0401 ELECTRODOMESTICOS</t>
  </si>
  <si>
    <t>0402 TERMOS CALEFACTORES AGUA</t>
  </si>
  <si>
    <t>0403 ARTEFACTOS ELECTRICOS Y ELECTRONICOS</t>
  </si>
  <si>
    <t>0404 INSUMOS SEGURIDAD PERIMETRAL VIGILANCIA</t>
  </si>
  <si>
    <t>0407 SECADORES DE MANOS</t>
  </si>
  <si>
    <t>0500 ARTICULOS ELECTRICOS</t>
  </si>
  <si>
    <t>0501 AMPOLLETAS ESPECIALES</t>
  </si>
  <si>
    <t>0506 CARBONES PARA MOTORES ELECTRICOS</t>
  </si>
  <si>
    <t>0518 CABLES ELECTRICOS</t>
  </si>
  <si>
    <t>0519 ELECTRONICA</t>
  </si>
  <si>
    <t>0520 COMPONENTES ELECTRONICOS</t>
  </si>
  <si>
    <t>0528 ARTICULOS ELECTRONICOS</t>
  </si>
  <si>
    <t>0601 ARTICULOS DE SEGURIDAD</t>
  </si>
  <si>
    <t>0603 EQUIPOS PARA SEGURIDAD INDUSTRIAL</t>
  </si>
  <si>
    <t>0605 CALZADO DE SEGURIDAD</t>
  </si>
  <si>
    <t>0608 EXTINTORES</t>
  </si>
  <si>
    <t>0609 SISTEMAS CONTRA INCENDIO</t>
  </si>
  <si>
    <t>0612 MANGUERAS PARA INCENDIOS</t>
  </si>
  <si>
    <t>0701 ARTICULOS DE GOMA</t>
  </si>
  <si>
    <t>0705 BURLETES GOMA P/PUERTA DE CONTENEDORES</t>
  </si>
  <si>
    <t>0801 ARTICULOS DEPORTIVOS</t>
  </si>
  <si>
    <t>0802 TROFEOS Y MEDALLAS</t>
  </si>
  <si>
    <t>0900 INSUMOS DE COMPUTACION</t>
  </si>
  <si>
    <t>0901 EQUIPOS DE OFICINAS</t>
  </si>
  <si>
    <t>0902 PIZARRAS ACRILICAS Y ACANALADAS</t>
  </si>
  <si>
    <t>0903 ARTICULOS PARA ESCRITORIO</t>
  </si>
  <si>
    <t>0904 ARRIENDO MAQ.OFICINA Y EQUIPOS COMPUTAC</t>
  </si>
  <si>
    <t>0905 LIBROS</t>
  </si>
  <si>
    <t>0906 CODIGO BARRAS</t>
  </si>
  <si>
    <t>0907 GUILLOTINAS PARA PAPEL</t>
  </si>
  <si>
    <t>0908 LAPICERAS, AGENDAS, ARTICULOS PUBLICITAR</t>
  </si>
  <si>
    <t>0909 EQUIPO ACCESORIOS DE COMPUTACION</t>
  </si>
  <si>
    <t>0910 LIBRERIA</t>
  </si>
  <si>
    <t>0911 MALETAS</t>
  </si>
  <si>
    <t>0912 CAJAS FONDO Y SEGURIDAD</t>
  </si>
  <si>
    <t>0913 EQUIPOS COMPUTACION SERVIDOR NOTEBOOK</t>
  </si>
  <si>
    <t>0915 ACRILICOS</t>
  </si>
  <si>
    <t>0916 ALFOMBRAS</t>
  </si>
  <si>
    <t>Materiales - Cod</t>
  </si>
  <si>
    <t>Materiales Nombre</t>
  </si>
  <si>
    <t>Servicios - Cod</t>
  </si>
  <si>
    <t>Servicios Nombre</t>
  </si>
  <si>
    <t>9001</t>
  </si>
  <si>
    <t>SERV AGEN PORTUARIO</t>
  </si>
  <si>
    <t>9002</t>
  </si>
  <si>
    <t>SERV AGEN PROTECTOR</t>
  </si>
  <si>
    <t>9003</t>
  </si>
  <si>
    <t>SERV AGEN ESTIBADOR</t>
  </si>
  <si>
    <t>9004</t>
  </si>
  <si>
    <t>SERV AGEN PILOTAJE</t>
  </si>
  <si>
    <t>9005</t>
  </si>
  <si>
    <t>SERVICIOS AGMA</t>
  </si>
  <si>
    <t>9006</t>
  </si>
  <si>
    <t>GASTOS GENERALES REP</t>
  </si>
  <si>
    <t>9006 GASTOS GENERALES REP</t>
  </si>
  <si>
    <t>9003 SERV AGEN ESTIBADOR</t>
  </si>
  <si>
    <t>9004 SERV AGEN PILOTAJE</t>
  </si>
  <si>
    <t>9001 SERV AGEN PORTUARIO</t>
  </si>
  <si>
    <t>9002 SERV AGEN PROTECTOR</t>
  </si>
  <si>
    <t>9005 SERVICIOS AGMA</t>
  </si>
  <si>
    <t>¿Suministra Materiales?</t>
  </si>
  <si>
    <t>Sí</t>
  </si>
  <si>
    <t>No</t>
  </si>
  <si>
    <t>¿Suministra Servicios?</t>
  </si>
  <si>
    <t>Lista Materiales</t>
  </si>
  <si>
    <t>Lista Materiales (N)</t>
  </si>
  <si>
    <t>No Aplica</t>
  </si>
  <si>
    <t>Lista Servicios (N)</t>
  </si>
  <si>
    <t>Lista Servicios</t>
  </si>
  <si>
    <t>Sujeto a Ley de Subcontratación</t>
  </si>
  <si>
    <t>Monto Facturado</t>
  </si>
  <si>
    <t>0501</t>
  </si>
  <si>
    <t>AMPOLLETAS ESPECIALES</t>
  </si>
  <si>
    <t>Sustitutos</t>
  </si>
  <si>
    <t>No, es el único proveedor capaz de entregar los materiales/servicios en cuestión.</t>
  </si>
  <si>
    <t>No, existen proveedores similares, pero que no cumplen con las exigencias requeridas.</t>
  </si>
  <si>
    <t>Preguntas</t>
  </si>
  <si>
    <t>Por favor, de ejemplos de algunos proveedores alternativos.</t>
  </si>
  <si>
    <t>No aplica</t>
  </si>
  <si>
    <t>Por favor, especifique cuáles son dichas exigencias.</t>
  </si>
  <si>
    <t>Monto &lt;= USD 20.000</t>
  </si>
  <si>
    <t>USD 20.000 &lt; Monto &lt; USD 250.000</t>
  </si>
  <si>
    <t>Monto &gt;= USD 250.000</t>
  </si>
  <si>
    <t>Método de Pago</t>
  </si>
  <si>
    <t>Métodos de pago</t>
  </si>
  <si>
    <t>Transferencia a cuenta bancaria</t>
  </si>
  <si>
    <t>Vale vista</t>
  </si>
  <si>
    <t>Pago manual con cheque</t>
  </si>
  <si>
    <t>Otra forma de pago</t>
  </si>
  <si>
    <t>Condiciones de Pago</t>
  </si>
  <si>
    <t>Contacto para dar Aviso de Pago</t>
  </si>
  <si>
    <t>Nombre</t>
  </si>
  <si>
    <t>Cargo</t>
  </si>
  <si>
    <t>RUT</t>
  </si>
  <si>
    <t>Razón Social</t>
  </si>
  <si>
    <t>Giro Comercial</t>
  </si>
  <si>
    <t>Dirección</t>
  </si>
  <si>
    <t>Celular</t>
  </si>
  <si>
    <t>Teléfono</t>
  </si>
  <si>
    <t>Correo electrónico</t>
  </si>
  <si>
    <t>Rubro</t>
  </si>
  <si>
    <t>Correo</t>
  </si>
  <si>
    <t>Ciudad</t>
  </si>
  <si>
    <t>Pagos</t>
  </si>
  <si>
    <t>45 Días</t>
  </si>
  <si>
    <t>60 Días</t>
  </si>
  <si>
    <t>Otro</t>
  </si>
  <si>
    <t>1. Identificación y Escritura Social.</t>
  </si>
  <si>
    <t>2. Declaración de Impuesto a la Renta.</t>
  </si>
  <si>
    <t>3. Últimos dos balances o Estados Financieros auditados.</t>
  </si>
  <si>
    <t>5. Información respecto a Experiencia.</t>
  </si>
  <si>
    <t>6. Principales clientes del Proveedor</t>
  </si>
  <si>
    <t>7. Constancia de un Modelo de Prevención de Delitos. De no existir, Declaración Jurada respecto a Ley N° 20.393 firmada.</t>
  </si>
  <si>
    <t>No critico</t>
  </si>
  <si>
    <t>1. Información respecto a Experiencia.</t>
  </si>
  <si>
    <t>2. Principales clientes del Proveedor</t>
  </si>
  <si>
    <t>1. Últimos dos balances o Estados Financieros auditados.</t>
  </si>
  <si>
    <t>3. Información respecto a Experiencia.</t>
  </si>
  <si>
    <t>4. Principales clientes del Proveedor</t>
  </si>
  <si>
    <t>5. Constancia de un Modelo de Prevención de Delitos. De no existir, Declaración Jurada respecto a Ley N° 20.393 firmada.</t>
  </si>
  <si>
    <t>Estratégico o Crítico s/subcontratación</t>
  </si>
  <si>
    <t>Estratégico o Crítico c/subcontratación</t>
  </si>
  <si>
    <t>Importante s/subcontratación</t>
  </si>
  <si>
    <t>Importante c/subcontratación</t>
  </si>
  <si>
    <t>No critico c/subcontratación</t>
  </si>
  <si>
    <t>4. Últimos dos balances o Estados Financieros auditados.</t>
  </si>
  <si>
    <t>Sí, se puede encontrar proveedores que entregan los mismos materiales/servicios con relativa facilidad.</t>
  </si>
  <si>
    <t>Sociedades</t>
  </si>
  <si>
    <t>2100 Inmob San Marco Ltda.</t>
  </si>
  <si>
    <t>2101 Inmob Maritima Portuaria</t>
  </si>
  <si>
    <t>2102 Inmobiliaria Barón Ltda.</t>
  </si>
  <si>
    <t>2103 Inmobiliaria Rehue Ltda.</t>
  </si>
  <si>
    <t>2104 Inmob. Placeres Ltda</t>
  </si>
  <si>
    <t>2105 Inmob. Malvilla Ltda.</t>
  </si>
  <si>
    <t>2201 Cosem S.A.</t>
  </si>
  <si>
    <t>2202 Sepsa S.A.</t>
  </si>
  <si>
    <t>2203 Servicios de Aviación y T</t>
  </si>
  <si>
    <t>2204 Terminal Barrancas S.A.</t>
  </si>
  <si>
    <t>2205 Terminal Chinchorro S.A.</t>
  </si>
  <si>
    <t>2206 Terminal El Caliche S.A.</t>
  </si>
  <si>
    <t>2207 Terminal El Colorado S.A.</t>
  </si>
  <si>
    <t>2208 Terminal Las Golondrinas</t>
  </si>
  <si>
    <t>2209 Terminal Peñuelas S.A.</t>
  </si>
  <si>
    <t>2301 Conc. Saam Costa Rica</t>
  </si>
  <si>
    <t>2302 Inversiones San Marco Ltd</t>
  </si>
  <si>
    <t>2303 SAAM Ss ind Hidrobiológic</t>
  </si>
  <si>
    <t>2304 Aquasaam S.A.</t>
  </si>
  <si>
    <t>2305 Logística Integral S.A.</t>
  </si>
  <si>
    <t>3000 SAAM Internacional S.A.</t>
  </si>
  <si>
    <t>3001 Alaria II</t>
  </si>
  <si>
    <t>3002 Inversiones Habsburgo S.A</t>
  </si>
  <si>
    <t>3003 Sociedad Matriz Saam S.A.</t>
  </si>
  <si>
    <t>4000 SAAM Puertos S.A.</t>
  </si>
  <si>
    <t>ZDEP Proveedores Instituciones Dep</t>
  </si>
  <si>
    <t>ZLEA Compañia Leasing</t>
  </si>
  <si>
    <t>ZPCE Prov. de Relacionados com. Ext</t>
  </si>
  <si>
    <t>ZPEC Proveedores Empleados</t>
  </si>
  <si>
    <t>ZPEE Proveedores Empleados</t>
  </si>
  <si>
    <t>ZPEI Empleados Soc. Inmobiliarias</t>
  </si>
  <si>
    <t>ZPEP Empleados Soc. Personal</t>
  </si>
  <si>
    <t>ZPER Proveedores Emp. Relac. Extran</t>
  </si>
  <si>
    <t>ZPEV Empleados Soc. Inversión</t>
  </si>
  <si>
    <t>ZPEX Proveedores Extranjeros</t>
  </si>
  <si>
    <t>ZPFE Prov. Emp.Fiscales o Estatales</t>
  </si>
  <si>
    <t>ZPIN Proveedores Interlocutores</t>
  </si>
  <si>
    <t>ZPLS Proveedores Leyes Sociales</t>
  </si>
  <si>
    <t>ZPNC Proveedores Nacionales CR</t>
  </si>
  <si>
    <t>ZPNG Proveedores Nacionales Genéric</t>
  </si>
  <si>
    <t>ZPNR Proveedores Emp. Relac. Nacion</t>
  </si>
  <si>
    <t>ZPRC Proveedores Emp.Relacionada CR</t>
  </si>
  <si>
    <t>ZPRE Proveedores Directores o Rol E</t>
  </si>
  <si>
    <t>ZPRF Provs Relac con Rubro Financie</t>
  </si>
  <si>
    <t>ZPRN Prov. de Representados Naciona</t>
  </si>
  <si>
    <t>ZPRX Prov. de Representados Extranj</t>
  </si>
  <si>
    <t>ZPSC Prov. Servicios Contratistas</t>
  </si>
  <si>
    <t>ZPTP Proveedores Tripulantes</t>
  </si>
  <si>
    <t>ZPTR Proveedores Transportistas</t>
  </si>
  <si>
    <t>ZPXC Proveedores Extranjeros CR</t>
  </si>
  <si>
    <t>Grupos de cuenta</t>
  </si>
  <si>
    <t>6. Certificado de la Inspección del Trabajo.</t>
  </si>
  <si>
    <t>5. Certificado de la Inspección del Trabajo.</t>
  </si>
  <si>
    <t>3. Constancia de un Modelo de Prevención de Delitos. De no existir, Declaración Jurada respecto a Ley N° 20.393 firmada*.</t>
  </si>
  <si>
    <t>Regular</t>
  </si>
  <si>
    <t>Regularc/subcontratación</t>
  </si>
  <si>
    <t>2. Información respecto a Experiencia.</t>
  </si>
  <si>
    <t>3. Principales clientes del Proveedor</t>
  </si>
  <si>
    <t>4. Constancia de un Modelo de Prevención de Delitos. De no existir, Declaración Jurada respecto a Ley N° 20.393 firmada.</t>
  </si>
  <si>
    <t xml:space="preserve">  *o toma de conocimiento a través de Orden de Compra para proveedores que se registren por exclusiva necesidad de SAAM.</t>
  </si>
  <si>
    <t>Contado*</t>
  </si>
  <si>
    <t>7 Días*</t>
  </si>
  <si>
    <t>15 Días*</t>
  </si>
  <si>
    <t>No, dado que la cantidad de proveedores alternativos es de muy limitado acceso o disponibilidad.</t>
  </si>
  <si>
    <t>Por favor, explique a qué se debe la escasez de proveedores alternativos.</t>
  </si>
  <si>
    <t>5. Últimos dos balances o Estados Financieros auditados.</t>
  </si>
  <si>
    <t>30 Días</t>
  </si>
  <si>
    <t>4. Certificado de Antecedentes Comerciales emitido por Dicom, u otra institución similar..</t>
  </si>
  <si>
    <t>2. Certificado de Antecedentes Comerciales emitido por Dicom, u otra institución similar..</t>
  </si>
  <si>
    <t>1. Certificado de Antecedentes Comerciales emitido por Dicom, u otra institución similar..</t>
  </si>
  <si>
    <t>8. Otras certificaciones (calidad, medioambiente, responsabilidad social, etc.).</t>
  </si>
  <si>
    <t>9. Certificado de la Inspección del Trabajo.</t>
  </si>
  <si>
    <t>Seleccionar una Opción</t>
  </si>
  <si>
    <t>1000 SAAM Logistics S.A.</t>
  </si>
  <si>
    <t>1100 SAAM S.A.</t>
  </si>
  <si>
    <t>2106 Inmob Maritima Portuaria</t>
  </si>
  <si>
    <t>2107 Inmob San Marco Ltda.</t>
  </si>
  <si>
    <t>2200 SAAM Extraportuarios S.A.</t>
  </si>
  <si>
    <t>2210 SAAM Extraportuarios S.A.</t>
  </si>
  <si>
    <t>3004 SAAM INVERSIONES SPA</t>
  </si>
  <si>
    <t>ZPPY Proveedores Pyme Nacionales</t>
  </si>
  <si>
    <t>ZPEN Proveedor Emprendedor Nacional</t>
  </si>
  <si>
    <t>ZPRP Proveedores de Representados</t>
  </si>
  <si>
    <t>7501</t>
  </si>
  <si>
    <t>SEGUROS</t>
  </si>
  <si>
    <t>7501 SEGUROS</t>
  </si>
  <si>
    <t>Criticidad</t>
  </si>
  <si>
    <t>Subcontratación</t>
  </si>
  <si>
    <t>ANF</t>
  </si>
  <si>
    <t>ANR</t>
  </si>
  <si>
    <t>ARI</t>
  </si>
  <si>
    <t>CHB</t>
  </si>
  <si>
    <t>IQQ</t>
  </si>
  <si>
    <t>PMC</t>
  </si>
  <si>
    <t>PUQ</t>
  </si>
  <si>
    <t>QTV</t>
  </si>
  <si>
    <t>SAI</t>
  </si>
  <si>
    <t>SCL</t>
  </si>
  <si>
    <t>VAP</t>
  </si>
  <si>
    <t>ARR</t>
  </si>
  <si>
    <t>CHR</t>
  </si>
  <si>
    <t>CQR</t>
  </si>
  <si>
    <t>CRN</t>
  </si>
  <si>
    <t>CRR</t>
  </si>
  <si>
    <t>HSR</t>
  </si>
  <si>
    <t>IQR</t>
  </si>
  <si>
    <t>MER</t>
  </si>
  <si>
    <t>PMR</t>
  </si>
  <si>
    <t>PTI</t>
  </si>
  <si>
    <t>PUR</t>
  </si>
  <si>
    <t>QTR</t>
  </si>
  <si>
    <t>SAR</t>
  </si>
  <si>
    <t>SLR</t>
  </si>
  <si>
    <t>THR</t>
  </si>
  <si>
    <t>VLR</t>
  </si>
  <si>
    <t>VPR</t>
  </si>
  <si>
    <t>ZAD</t>
  </si>
  <si>
    <t>VAS</t>
  </si>
  <si>
    <t>VAM</t>
  </si>
  <si>
    <t>VAB</t>
  </si>
  <si>
    <t>VAR</t>
  </si>
  <si>
    <t>VMM</t>
  </si>
  <si>
    <t>ARC</t>
  </si>
  <si>
    <t>ATC</t>
  </si>
  <si>
    <t>CHC</t>
  </si>
  <si>
    <t>DSE</t>
  </si>
  <si>
    <t>FDM</t>
  </si>
  <si>
    <t>PMG</t>
  </si>
  <si>
    <t>PUC</t>
  </si>
  <si>
    <t>QUC</t>
  </si>
  <si>
    <t>SAS</t>
  </si>
  <si>
    <t>VLC</t>
  </si>
  <si>
    <t>VSE</t>
  </si>
  <si>
    <t>SCS</t>
  </si>
  <si>
    <t>SAB</t>
  </si>
  <si>
    <t>ANC</t>
  </si>
  <si>
    <t>IQE</t>
  </si>
  <si>
    <t>THG</t>
  </si>
  <si>
    <t>VLP</t>
  </si>
  <si>
    <t>ARA</t>
  </si>
  <si>
    <t>CHA</t>
  </si>
  <si>
    <t>IQA</t>
  </si>
  <si>
    <t>SAA</t>
  </si>
  <si>
    <t>VLA</t>
  </si>
  <si>
    <t>VIM</t>
  </si>
  <si>
    <t>VAI</t>
  </si>
  <si>
    <t>VAH</t>
  </si>
  <si>
    <t>VIS</t>
  </si>
  <si>
    <t>VPL</t>
  </si>
  <si>
    <t>VSP</t>
  </si>
  <si>
    <t>Via</t>
  </si>
  <si>
    <t>N/A</t>
  </si>
  <si>
    <t>ZPEX: Proveedores Extranjeros</t>
  </si>
  <si>
    <t>ZPNG: Proveedores Nacionales Genérico</t>
  </si>
  <si>
    <t>Tipo de Proveedor</t>
  </si>
  <si>
    <t>Ubicación Proveedor (Grupos de cuenta)</t>
  </si>
  <si>
    <t>ZPEE: Proveedores Empleados</t>
  </si>
  <si>
    <t>Tamaño de Proveedor</t>
  </si>
  <si>
    <t>III. Proveedor Transportista</t>
  </si>
  <si>
    <t>Selección</t>
  </si>
  <si>
    <t>LOG</t>
  </si>
  <si>
    <t>SAAM</t>
  </si>
  <si>
    <t>SMARCO</t>
  </si>
  <si>
    <t>IMB.MP</t>
  </si>
  <si>
    <t>IMB.B</t>
  </si>
  <si>
    <t>IMB.R</t>
  </si>
  <si>
    <t>IMB.PL</t>
  </si>
  <si>
    <t>IMB.M</t>
  </si>
  <si>
    <t>IMPSA</t>
  </si>
  <si>
    <t>IMB.SM</t>
  </si>
  <si>
    <t>AEP</t>
  </si>
  <si>
    <t>COSEM</t>
  </si>
  <si>
    <t>SEPSA</t>
  </si>
  <si>
    <t>AVIA</t>
  </si>
  <si>
    <t>BARRANCA</t>
  </si>
  <si>
    <t>CHINCHORRO</t>
  </si>
  <si>
    <t>CALICHE</t>
  </si>
  <si>
    <t>COLORADO</t>
  </si>
  <si>
    <t>GOLONDRINAS</t>
  </si>
  <si>
    <t>PEÑUE</t>
  </si>
  <si>
    <t>INV.SM</t>
  </si>
  <si>
    <t>AQUAS</t>
  </si>
  <si>
    <t>LOGI</t>
  </si>
  <si>
    <t>SAAM.INT</t>
  </si>
  <si>
    <t>ALARIA</t>
  </si>
  <si>
    <t>HBS</t>
  </si>
  <si>
    <t>SM</t>
  </si>
  <si>
    <t>INV</t>
  </si>
  <si>
    <t>PUERTOS</t>
  </si>
  <si>
    <t>PYME: Pequeñas y Medianas Empresas</t>
  </si>
  <si>
    <t>Gran Empresa</t>
  </si>
  <si>
    <t>Tamaño Empresa:</t>
  </si>
  <si>
    <t>Descripción</t>
  </si>
  <si>
    <t>IV. Tamaño Proveedor</t>
  </si>
  <si>
    <t>Localidad Proveedor</t>
  </si>
  <si>
    <t>Proveedor Local</t>
  </si>
  <si>
    <t>Proveedor No Local</t>
  </si>
  <si>
    <t>Localidad Proveedor:</t>
  </si>
  <si>
    <t>Todo aquel Proveedor que tiene dirección en la misma comuna/región donde se está realizando la compra de bienes y/o servicios</t>
  </si>
  <si>
    <t>Todo aquel Proveedor que tiene dirección en diferente comuna/región donde se está realizando la compra de bienes y/o servicios</t>
  </si>
  <si>
    <t>En términos de ventas anuales se define como PYMES a las empresas con ventas anuales menores a UF100.000 (3.750 MUSD)</t>
  </si>
  <si>
    <t>Empresas con ventas anuales mayores a UF100.000 (3.750 MUSD).</t>
  </si>
  <si>
    <t>Campo Obligatorio</t>
  </si>
  <si>
    <t>Proveedor Transportista</t>
  </si>
  <si>
    <t>Proveedor No Transportista</t>
  </si>
  <si>
    <t>Proveedor Crítico</t>
  </si>
  <si>
    <t>Proveedor No Crítico</t>
  </si>
  <si>
    <t>Documentos necesarios para creación en SAP</t>
  </si>
  <si>
    <t>VI. Proveedor Subcontratista</t>
  </si>
  <si>
    <t>Si</t>
  </si>
  <si>
    <t>Seleccionar una opción:</t>
  </si>
  <si>
    <t>I. Antecedentes Generales del Proveedor</t>
  </si>
  <si>
    <t>II. Contacto del Proveedor</t>
  </si>
  <si>
    <t>VII. Detalle del Suministro</t>
  </si>
  <si>
    <t>VIII. Detalle del Pago</t>
  </si>
  <si>
    <t>VIX. Explicar brevemente por qué se desea agregar a este Proveedor</t>
  </si>
  <si>
    <t>V. Localidad Proveedor (Ubicación)</t>
  </si>
  <si>
    <t>1. Aceptación Código Relación Proveedores
2. Certificado cuenta bancaria (pago vía transferencia)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</si>
</sst>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87">
    <xf numFmtId="0" fontId="0" fillId="0" borderId="0" xfId="0"/>
    <xf numFmtId="0" fontId="18" fillId="35" borderId="0" xfId="0" applyFont="1" applyFill="1"/>
    <xf numFmtId="0" fontId="16" fillId="33" borderId="10" xfId="0" applyFont="1" applyFill="1" applyBorder="1" applyAlignment="1">
      <alignment horizontal="left"/>
    </xf>
    <xf numFmtId="0" fontId="0" fillId="35" borderId="17" xfId="0" applyFill="1" applyBorder="1"/>
    <xf numFmtId="0" fontId="0" fillId="35" borderId="18" xfId="0" applyFill="1" applyBorder="1"/>
    <xf numFmtId="0" fontId="0" fillId="35" borderId="20" xfId="0" applyFill="1" applyBorder="1"/>
    <xf numFmtId="0" fontId="0" fillId="35" borderId="13" xfId="0" applyFill="1" applyBorder="1"/>
    <xf numFmtId="0" fontId="0" fillId="35" borderId="0" xfId="0" applyFill="1" applyAlignment="1">
      <alignment horizontal="left"/>
    </xf>
    <xf numFmtId="0" fontId="0" fillId="35" borderId="0" xfId="0" applyFill="1"/>
    <xf numFmtId="0" fontId="0" fillId="35" borderId="21" xfId="0" applyFill="1" applyBorder="1"/>
    <xf numFmtId="0" fontId="0" fillId="35" borderId="19" xfId="0" applyFill="1" applyBorder="1"/>
    <xf numFmtId="0" fontId="0" fillId="35" borderId="14" xfId="0" applyFill="1" applyBorder="1"/>
    <xf numFmtId="0" fontId="19" fillId="35" borderId="14" xfId="0" applyFont="1" applyFill="1" applyBorder="1"/>
    <xf numFmtId="0" fontId="0" fillId="0" borderId="15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20" fillId="0" borderId="15" xfId="42" applyBorder="1" applyAlignment="1" applyProtection="1">
      <alignment horizontal="left" vertical="top"/>
      <protection locked="0"/>
    </xf>
    <xf numFmtId="0" fontId="21" fillId="34" borderId="0" xfId="0" applyFont="1" applyFill="1"/>
    <xf numFmtId="49" fontId="21" fillId="34" borderId="0" xfId="0" applyNumberFormat="1" applyFont="1" applyFill="1"/>
    <xf numFmtId="0" fontId="21" fillId="34" borderId="0" xfId="0" applyFont="1" applyFill="1" applyProtection="1">
      <protection locked="0"/>
    </xf>
    <xf numFmtId="0" fontId="21" fillId="34" borderId="0" xfId="0" quotePrefix="1" applyFont="1" applyFill="1"/>
    <xf numFmtId="0" fontId="0" fillId="0" borderId="15" xfId="0" applyBorder="1" applyAlignment="1" applyProtection="1">
      <alignment horizontal="left" vertical="top" wrapText="1"/>
      <protection locked="0"/>
    </xf>
    <xf numFmtId="0" fontId="21" fillId="38" borderId="0" xfId="0" applyFont="1" applyFill="1"/>
    <xf numFmtId="0" fontId="0" fillId="0" borderId="0" xfId="0" applyAlignment="1">
      <alignment horizontal="left" indent="1"/>
    </xf>
    <xf numFmtId="0" fontId="21" fillId="0" borderId="0" xfId="0" applyFont="1"/>
    <xf numFmtId="0" fontId="21" fillId="39" borderId="0" xfId="0" applyFont="1" applyFill="1"/>
    <xf numFmtId="0" fontId="21" fillId="39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34" borderId="0" xfId="0" applyFont="1" applyFill="1" applyAlignment="1">
      <alignment wrapText="1"/>
    </xf>
    <xf numFmtId="0" fontId="21" fillId="40" borderId="0" xfId="0" applyFont="1" applyFill="1" applyAlignment="1">
      <alignment wrapText="1"/>
    </xf>
    <xf numFmtId="0" fontId="21" fillId="40" borderId="0" xfId="0" applyFont="1" applyFill="1" applyProtection="1">
      <protection locked="0"/>
    </xf>
    <xf numFmtId="0" fontId="21" fillId="40" borderId="0" xfId="0" applyFont="1" applyFill="1"/>
    <xf numFmtId="0" fontId="0" fillId="0" borderId="22" xfId="0" applyBorder="1"/>
    <xf numFmtId="0" fontId="21" fillId="0" borderId="22" xfId="0" applyFont="1" applyBorder="1" applyAlignment="1">
      <alignment horizontal="left" vertical="center"/>
    </xf>
    <xf numFmtId="0" fontId="0" fillId="0" borderId="22" xfId="0" applyBorder="1" applyAlignment="1">
      <alignment wrapText="1"/>
    </xf>
    <xf numFmtId="0" fontId="21" fillId="0" borderId="22" xfId="0" applyFont="1" applyBorder="1" applyAlignment="1">
      <alignment horizontal="left" vertical="center" wrapText="1"/>
    </xf>
    <xf numFmtId="0" fontId="0" fillId="36" borderId="22" xfId="0" applyFill="1" applyBorder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vertical="center" wrapText="1"/>
    </xf>
    <xf numFmtId="0" fontId="13" fillId="0" borderId="0" xfId="0" applyFont="1"/>
    <xf numFmtId="0" fontId="0" fillId="0" borderId="0" xfId="0" applyProtection="1">
      <protection locked="0"/>
    </xf>
    <xf numFmtId="0" fontId="16" fillId="36" borderId="10" xfId="0" applyFont="1" applyFill="1" applyBorder="1"/>
    <xf numFmtId="0" fontId="16" fillId="36" borderId="15" xfId="0" applyFont="1" applyFill="1" applyBorder="1"/>
    <xf numFmtId="0" fontId="16" fillId="36" borderId="11" xfId="0" applyFont="1" applyFill="1" applyBorder="1"/>
    <xf numFmtId="0" fontId="0" fillId="35" borderId="1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5" borderId="12" xfId="0" applyFill="1" applyBorder="1"/>
    <xf numFmtId="0" fontId="13" fillId="37" borderId="15" xfId="0" applyFont="1" applyFill="1" applyBorder="1" applyAlignment="1">
      <alignment horizontal="center"/>
    </xf>
    <xf numFmtId="0" fontId="13" fillId="37" borderId="16" xfId="0" applyFont="1" applyFill="1" applyBorder="1" applyAlignment="1">
      <alignment horizontal="center"/>
    </xf>
    <xf numFmtId="0" fontId="13" fillId="37" borderId="11" xfId="0" applyFont="1" applyFill="1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6" fillId="36" borderId="15" xfId="0" applyFont="1" applyFill="1" applyBorder="1" applyAlignment="1">
      <alignment horizontal="left"/>
    </xf>
    <xf numFmtId="0" fontId="16" fillId="36" borderId="11" xfId="0" applyFont="1" applyFill="1" applyBorder="1" applyAlignment="1">
      <alignment horizontal="left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6" fillId="36" borderId="15" xfId="0" applyFont="1" applyFill="1" applyBorder="1" applyAlignment="1">
      <alignment horizontal="center" vertical="center"/>
    </xf>
    <xf numFmtId="0" fontId="16" fillId="36" borderId="16" xfId="0" applyFont="1" applyFill="1" applyBorder="1" applyAlignment="1">
      <alignment horizontal="center" vertical="center"/>
    </xf>
    <xf numFmtId="0" fontId="16" fillId="36" borderId="11" xfId="0" applyFont="1" applyFill="1" applyBorder="1" applyAlignment="1">
      <alignment horizontal="center" vertical="center"/>
    </xf>
    <xf numFmtId="0" fontId="0" fillId="42" borderId="15" xfId="0" applyFill="1" applyBorder="1" applyAlignment="1" applyProtection="1">
      <alignment horizontal="left"/>
      <protection locked="0"/>
    </xf>
    <xf numFmtId="0" fontId="0" fillId="42" borderId="16" xfId="0" applyFill="1" applyBorder="1" applyAlignment="1" applyProtection="1">
      <alignment horizontal="left"/>
      <protection locked="0"/>
    </xf>
    <xf numFmtId="0" fontId="0" fillId="42" borderId="11" xfId="0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41" borderId="15" xfId="0" applyFill="1" applyBorder="1" applyAlignment="1" applyProtection="1">
      <alignment horizontal="left"/>
      <protection locked="0"/>
    </xf>
    <xf numFmtId="0" fontId="0" fillId="41" borderId="16" xfId="0" applyFill="1" applyBorder="1" applyAlignment="1" applyProtection="1">
      <alignment horizontal="left"/>
      <protection locked="0"/>
    </xf>
    <xf numFmtId="0" fontId="0" fillId="41" borderId="11" xfId="0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16" fillId="33" borderId="15" xfId="0" applyFont="1" applyFill="1" applyBorder="1" applyAlignment="1">
      <alignment horizontal="left" vertical="center"/>
    </xf>
    <xf numFmtId="0" fontId="16" fillId="33" borderId="11" xfId="0" applyFont="1" applyFill="1" applyBorder="1" applyAlignment="1">
      <alignment horizontal="left" vertical="center"/>
    </xf>
    <xf numFmtId="0" fontId="13" fillId="37" borderId="15" xfId="0" applyFont="1" applyFill="1" applyBorder="1" applyAlignment="1">
      <alignment horizontal="left"/>
    </xf>
    <xf numFmtId="0" fontId="13" fillId="37" borderId="11" xfId="0" applyFont="1" applyFill="1" applyBorder="1" applyAlignment="1">
      <alignment horizontal="left"/>
    </xf>
    <xf numFmtId="0" fontId="16" fillId="33" borderId="10" xfId="0" applyFont="1" applyFill="1" applyBorder="1" applyAlignment="1">
      <alignment horizontal="left" vertical="center"/>
    </xf>
    <xf numFmtId="0" fontId="13" fillId="37" borderId="10" xfId="0" applyFont="1" applyFill="1" applyBorder="1" applyAlignment="1">
      <alignment horizontal="center"/>
    </xf>
    <xf numFmtId="0" fontId="16" fillId="36" borderId="10" xfId="0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13" fillId="37" borderId="15" xfId="0" applyFont="1" applyFill="1" applyBorder="1" applyAlignment="1">
      <alignment horizontal="center" vertical="center"/>
    </xf>
    <xf numFmtId="0" fontId="13" fillId="37" borderId="16" xfId="0" applyFont="1" applyFill="1" applyBorder="1" applyAlignment="1">
      <alignment horizontal="center" vertical="center"/>
    </xf>
    <xf numFmtId="0" fontId="13" fillId="37" borderId="11" xfId="0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center"/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/>
        <right style="thin">
          <color auto="1"/>
        </right>
        <top/>
        <bottom/>
        <vertical/>
        <horizontal/>
      </border>
    </dxf>
    <dxf>
      <font>
        <color theme="0"/>
      </font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left style="thin">
          <color auto="1"/>
        </left>
        <right/>
        <top/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 style="thin">
          <color auto="1"/>
        </left>
        <right/>
        <top style="thin">
          <color auto="1"/>
        </top>
        <bottom/>
      </border>
    </dxf>
    <dxf>
      <font>
        <color theme="0" tint="-4.9989318521683403E-2"/>
      </font>
      <fill>
        <patternFill>
          <bgColor theme="0" tint="-4.9989318521683403E-2"/>
        </patternFill>
      </fill>
      <border>
        <left style="thin">
          <color auto="1"/>
        </left>
        <right/>
        <top/>
        <bottom style="thin">
          <color auto="1"/>
        </bottom>
      </border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E33"/>
  <sheetViews>
    <sheetView tabSelected="1" showWhiteSpace="0" zoomScaleNormal="100" workbookViewId="0">
      <selection activeCell="S11" sqref="S11"/>
    </sheetView>
  </sheetViews>
  <sheetFormatPr baseColWidth="10" defaultRowHeight="15" x14ac:dyDescent="0.2"/>
  <cols>
    <col min="1" max="1" width="8.33203125" customWidth="1"/>
    <col min="2" max="3" width="16.1640625" customWidth="1"/>
    <col min="7" max="10" width="2.6640625" customWidth="1"/>
    <col min="11" max="11" width="12.5" customWidth="1"/>
    <col min="12" max="12" width="12" customWidth="1"/>
    <col min="14" max="14" width="2.6640625" customWidth="1"/>
    <col min="15" max="15" width="6.33203125" customWidth="1"/>
    <col min="16" max="16" width="9.5" customWidth="1"/>
    <col min="18" max="19" width="11.5" customWidth="1"/>
    <col min="21" max="24" width="2.6640625" customWidth="1"/>
    <col min="25" max="25" width="11.5" customWidth="1"/>
    <col min="30" max="32" width="2.6640625" customWidth="1"/>
  </cols>
  <sheetData>
    <row r="1" spans="1:3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AE1" s="5"/>
    </row>
    <row r="2" spans="1:31" ht="15" customHeight="1" x14ac:dyDescent="0.2">
      <c r="A2" s="6"/>
      <c r="B2" s="49" t="s">
        <v>1212</v>
      </c>
      <c r="C2" s="50"/>
      <c r="D2" s="50"/>
      <c r="E2" s="50"/>
      <c r="F2" s="50"/>
      <c r="G2" s="50"/>
      <c r="H2" s="51"/>
      <c r="I2" s="7"/>
      <c r="J2" s="7"/>
      <c r="K2" s="83" t="s">
        <v>1213</v>
      </c>
      <c r="L2" s="84"/>
      <c r="M2" s="84"/>
      <c r="N2" s="84"/>
      <c r="O2" s="85"/>
      <c r="P2" s="9"/>
      <c r="Q2" s="40"/>
      <c r="R2" s="40"/>
      <c r="S2" s="40"/>
      <c r="T2" s="40"/>
      <c r="U2" s="40"/>
      <c r="V2" s="40"/>
      <c r="Y2" s="41"/>
      <c r="Z2" s="41"/>
      <c r="AA2" s="41"/>
      <c r="AB2" s="41"/>
      <c r="AC2" s="41"/>
      <c r="AE2" s="9"/>
    </row>
    <row r="3" spans="1:31" ht="15" customHeight="1" x14ac:dyDescent="0.2">
      <c r="A3" s="6"/>
      <c r="B3" s="74" t="s">
        <v>966</v>
      </c>
      <c r="C3" s="75"/>
      <c r="D3" s="52"/>
      <c r="E3" s="53"/>
      <c r="F3" s="53"/>
      <c r="G3" s="53"/>
      <c r="H3" s="54"/>
      <c r="I3" s="7"/>
      <c r="J3" s="7"/>
      <c r="K3" s="2" t="s">
        <v>966</v>
      </c>
      <c r="L3" s="13"/>
      <c r="M3" s="14"/>
      <c r="N3" s="14"/>
      <c r="O3" s="15"/>
      <c r="P3" s="9"/>
      <c r="Q3" s="40"/>
      <c r="R3" s="40"/>
      <c r="S3" s="40"/>
      <c r="T3" s="40"/>
      <c r="U3" s="40"/>
      <c r="V3" s="40"/>
      <c r="Y3" s="37"/>
      <c r="Z3" s="37"/>
      <c r="AA3" s="37"/>
      <c r="AB3" s="37"/>
      <c r="AC3" s="37"/>
      <c r="AE3" s="9"/>
    </row>
    <row r="4" spans="1:31" ht="15" customHeight="1" x14ac:dyDescent="0.2">
      <c r="A4" s="6"/>
      <c r="B4" s="74" t="s">
        <v>967</v>
      </c>
      <c r="C4" s="75"/>
      <c r="D4" s="52"/>
      <c r="E4" s="53"/>
      <c r="F4" s="53"/>
      <c r="G4" s="53"/>
      <c r="H4" s="54"/>
      <c r="I4" s="7"/>
      <c r="J4" s="7"/>
      <c r="K4" s="2" t="s">
        <v>964</v>
      </c>
      <c r="L4" s="13"/>
      <c r="M4" s="14"/>
      <c r="N4" s="14"/>
      <c r="O4" s="15"/>
      <c r="P4" s="9"/>
      <c r="Q4" s="40"/>
      <c r="R4" s="40"/>
      <c r="S4" s="40"/>
      <c r="T4" s="40"/>
      <c r="U4" s="40"/>
      <c r="V4" s="40"/>
      <c r="Y4" s="37"/>
      <c r="Z4" s="37"/>
      <c r="AA4" s="37"/>
      <c r="AB4" s="37"/>
      <c r="AC4" s="37"/>
      <c r="AE4" s="9"/>
    </row>
    <row r="5" spans="1:31" ht="15" customHeight="1" x14ac:dyDescent="0.2">
      <c r="A5" s="6"/>
      <c r="B5" s="74" t="s">
        <v>968</v>
      </c>
      <c r="C5" s="75"/>
      <c r="D5" s="52"/>
      <c r="E5" s="53"/>
      <c r="F5" s="53"/>
      <c r="G5" s="53"/>
      <c r="H5" s="54"/>
      <c r="I5" s="7"/>
      <c r="J5" s="7"/>
      <c r="K5" s="2" t="s">
        <v>965</v>
      </c>
      <c r="L5" s="13"/>
      <c r="M5" s="14"/>
      <c r="N5" s="14"/>
      <c r="O5" s="15"/>
      <c r="P5" s="9"/>
      <c r="Q5" s="40"/>
      <c r="R5" s="40"/>
      <c r="S5" s="40"/>
      <c r="T5" s="40"/>
      <c r="U5" s="40"/>
      <c r="V5" s="40"/>
      <c r="Y5" s="37"/>
      <c r="Z5" s="37"/>
      <c r="AA5" s="37"/>
      <c r="AB5" s="37"/>
      <c r="AC5" s="37"/>
      <c r="AE5" s="9"/>
    </row>
    <row r="6" spans="1:31" ht="15" customHeight="1" x14ac:dyDescent="0.2">
      <c r="A6" s="6"/>
      <c r="B6" s="74" t="s">
        <v>969</v>
      </c>
      <c r="C6" s="75"/>
      <c r="D6" s="73"/>
      <c r="E6" s="69"/>
      <c r="F6" s="69"/>
      <c r="G6" s="69"/>
      <c r="H6" s="69"/>
      <c r="I6" s="7"/>
      <c r="J6" s="7"/>
      <c r="K6" s="2" t="s">
        <v>969</v>
      </c>
      <c r="L6" s="13"/>
      <c r="M6" s="14"/>
      <c r="N6" s="14"/>
      <c r="O6" s="15"/>
      <c r="P6" s="9"/>
      <c r="Q6" s="40"/>
      <c r="R6" s="40"/>
      <c r="S6" s="40"/>
      <c r="T6" s="40"/>
      <c r="U6" s="40"/>
      <c r="V6" s="40"/>
      <c r="Y6" s="37"/>
      <c r="Z6" s="37"/>
      <c r="AA6" s="37"/>
      <c r="AB6" s="37"/>
      <c r="AC6" s="37"/>
      <c r="AE6" s="9"/>
    </row>
    <row r="7" spans="1:31" x14ac:dyDescent="0.2">
      <c r="A7" s="6"/>
      <c r="B7" s="78" t="s">
        <v>970</v>
      </c>
      <c r="C7" s="78"/>
      <c r="D7" s="69"/>
      <c r="E7" s="69"/>
      <c r="F7" s="69"/>
      <c r="G7" s="69"/>
      <c r="H7" s="69"/>
      <c r="I7" s="7"/>
      <c r="J7" s="7"/>
      <c r="K7" s="2" t="s">
        <v>975</v>
      </c>
      <c r="L7" s="21"/>
      <c r="M7" s="14"/>
      <c r="N7" s="14"/>
      <c r="O7" s="15"/>
      <c r="P7" s="9"/>
      <c r="Q7" s="40"/>
      <c r="R7" s="40"/>
      <c r="S7" s="40"/>
      <c r="T7" s="40"/>
      <c r="U7" s="40"/>
      <c r="V7" s="40"/>
      <c r="Y7" s="38"/>
      <c r="Z7" s="42"/>
      <c r="AA7" s="42"/>
      <c r="AB7" s="42"/>
      <c r="AC7" s="42"/>
      <c r="AD7" s="39"/>
      <c r="AE7" s="9"/>
    </row>
    <row r="8" spans="1:31" x14ac:dyDescent="0.2">
      <c r="A8" s="6"/>
      <c r="B8" s="78" t="s">
        <v>971</v>
      </c>
      <c r="C8" s="78"/>
      <c r="D8" s="69"/>
      <c r="E8" s="69"/>
      <c r="F8" s="69"/>
      <c r="G8" s="69"/>
      <c r="H8" s="69"/>
      <c r="I8" s="8"/>
      <c r="J8" s="8"/>
      <c r="K8" s="2" t="s">
        <v>970</v>
      </c>
      <c r="L8" s="13"/>
      <c r="M8" s="14"/>
      <c r="N8" s="14"/>
      <c r="O8" s="15"/>
      <c r="P8" s="9"/>
      <c r="Q8" s="40"/>
      <c r="R8" s="40"/>
      <c r="S8" s="40"/>
      <c r="T8" s="40"/>
      <c r="U8" s="40"/>
      <c r="V8" s="40"/>
      <c r="Y8" s="38"/>
      <c r="Z8" s="42"/>
      <c r="AA8" s="42"/>
      <c r="AB8" s="42"/>
      <c r="AC8" s="42"/>
      <c r="AE8" s="9"/>
    </row>
    <row r="9" spans="1:31" x14ac:dyDescent="0.2">
      <c r="A9" s="6"/>
      <c r="B9" s="78" t="s">
        <v>972</v>
      </c>
      <c r="C9" s="78"/>
      <c r="D9" s="69"/>
      <c r="E9" s="69"/>
      <c r="F9" s="69"/>
      <c r="G9" s="69"/>
      <c r="H9" s="69"/>
      <c r="I9" s="8"/>
      <c r="J9" s="8"/>
      <c r="K9" s="2" t="s">
        <v>971</v>
      </c>
      <c r="L9" s="13"/>
      <c r="M9" s="14"/>
      <c r="N9" s="14"/>
      <c r="O9" s="15"/>
      <c r="P9" s="9"/>
      <c r="Q9" s="40"/>
      <c r="R9" s="40"/>
      <c r="S9" s="40"/>
      <c r="T9" s="40"/>
      <c r="U9" s="40"/>
      <c r="V9" s="40"/>
      <c r="Y9" s="38"/>
      <c r="Z9" s="42"/>
      <c r="AA9" s="42"/>
      <c r="AB9" s="42"/>
      <c r="AC9" s="42"/>
      <c r="AE9" s="9"/>
    </row>
    <row r="10" spans="1:31" x14ac:dyDescent="0.2">
      <c r="A10" s="6"/>
      <c r="B10" s="78" t="s">
        <v>973</v>
      </c>
      <c r="C10" s="78"/>
      <c r="D10" s="69"/>
      <c r="E10" s="69"/>
      <c r="F10" s="69"/>
      <c r="G10" s="69"/>
      <c r="H10" s="69"/>
      <c r="I10" s="8"/>
      <c r="J10" s="8"/>
      <c r="K10" s="2" t="s">
        <v>974</v>
      </c>
      <c r="L10" s="16"/>
      <c r="M10" s="14"/>
      <c r="N10" s="14"/>
      <c r="O10" s="15"/>
      <c r="P10" s="9"/>
      <c r="Q10" s="40"/>
      <c r="R10" s="40"/>
      <c r="S10" s="40"/>
      <c r="T10" s="40"/>
      <c r="U10" s="40"/>
      <c r="V10" s="40"/>
      <c r="Y10" s="38"/>
      <c r="Z10" s="42"/>
      <c r="AA10" s="42"/>
      <c r="AB10" s="42"/>
      <c r="AC10" s="42"/>
      <c r="AE10" s="9"/>
    </row>
    <row r="11" spans="1:31" x14ac:dyDescent="0.2">
      <c r="A11" s="6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  <c r="Q11" s="40"/>
      <c r="R11" s="40"/>
      <c r="S11" s="40"/>
      <c r="T11" s="40"/>
      <c r="U11" s="40"/>
      <c r="V11" s="40"/>
      <c r="Y11" s="38"/>
      <c r="Z11" s="42"/>
      <c r="AA11" s="42"/>
      <c r="AB11" s="42"/>
      <c r="AC11" s="42"/>
      <c r="AE11" s="9"/>
    </row>
    <row r="12" spans="1:31" x14ac:dyDescent="0.2">
      <c r="A12" s="6"/>
      <c r="B12" s="76" t="s">
        <v>1159</v>
      </c>
      <c r="C12" s="77"/>
      <c r="D12" s="69"/>
      <c r="E12" s="69"/>
      <c r="F12" s="69"/>
      <c r="G12" s="8"/>
      <c r="H12" s="8"/>
      <c r="I12" s="8"/>
      <c r="J12" s="8"/>
      <c r="K12" s="83" t="s">
        <v>1214</v>
      </c>
      <c r="L12" s="84"/>
      <c r="M12" s="84"/>
      <c r="N12" s="84"/>
      <c r="O12" s="85"/>
      <c r="P12" s="9"/>
      <c r="Q12" s="40"/>
      <c r="R12" s="40"/>
      <c r="S12" s="40"/>
      <c r="T12" s="40"/>
      <c r="U12" s="40"/>
      <c r="V12" s="40"/>
      <c r="Y12" s="38"/>
      <c r="Z12" s="42"/>
      <c r="AA12" s="42"/>
      <c r="AB12" s="42"/>
      <c r="AC12" s="42"/>
      <c r="AE12" s="9"/>
    </row>
    <row r="13" spans="1:31" ht="15" customHeight="1" x14ac:dyDescent="0.2">
      <c r="A13" s="6"/>
      <c r="B13" s="76" t="s">
        <v>1194</v>
      </c>
      <c r="C13" s="77"/>
      <c r="D13" s="69"/>
      <c r="E13" s="69"/>
      <c r="F13" s="69"/>
      <c r="G13" s="8"/>
      <c r="H13" s="8"/>
      <c r="I13" s="8"/>
      <c r="J13" s="8"/>
      <c r="K13" s="44" t="s">
        <v>933</v>
      </c>
      <c r="L13" s="45"/>
      <c r="M13" s="86"/>
      <c r="N13" s="86"/>
      <c r="O13" s="86"/>
      <c r="P13" s="9"/>
      <c r="Q13" s="40"/>
      <c r="R13" s="40"/>
      <c r="S13" s="40"/>
      <c r="T13" s="40"/>
      <c r="U13" s="40"/>
      <c r="V13" s="40"/>
      <c r="Y13" s="38"/>
      <c r="Z13" s="42"/>
      <c r="AA13" s="42"/>
      <c r="AB13" s="42"/>
      <c r="AC13" s="42"/>
      <c r="AE13" s="9"/>
    </row>
    <row r="14" spans="1:31" x14ac:dyDescent="0.2">
      <c r="A14" s="6"/>
      <c r="B14" s="76" t="s">
        <v>1217</v>
      </c>
      <c r="C14" s="77"/>
      <c r="D14" s="69"/>
      <c r="E14" s="69"/>
      <c r="F14" s="69"/>
      <c r="G14" s="8"/>
      <c r="H14" s="8"/>
      <c r="I14" s="8"/>
      <c r="J14" s="8"/>
      <c r="K14" s="43" t="s">
        <v>936</v>
      </c>
      <c r="L14" s="43"/>
      <c r="M14" s="86"/>
      <c r="N14" s="86"/>
      <c r="O14" s="86"/>
      <c r="P14" s="9"/>
      <c r="Q14" s="40"/>
      <c r="R14" s="40"/>
      <c r="S14" s="40"/>
      <c r="T14" s="40"/>
      <c r="U14" s="40"/>
      <c r="V14" s="40"/>
      <c r="Y14" s="38"/>
      <c r="Z14" s="42"/>
      <c r="AA14" s="42"/>
      <c r="AB14" s="42"/>
      <c r="AC14" s="42"/>
      <c r="AE14" s="9"/>
    </row>
    <row r="15" spans="1:31" x14ac:dyDescent="0.2">
      <c r="A15" s="6"/>
      <c r="B15" s="76" t="s">
        <v>1209</v>
      </c>
      <c r="C15" s="77"/>
      <c r="D15" s="69"/>
      <c r="E15" s="69"/>
      <c r="F15" s="69"/>
      <c r="G15" s="8"/>
      <c r="H15" s="8"/>
      <c r="I15" s="8"/>
      <c r="J15" s="8"/>
      <c r="K15" s="8"/>
      <c r="L15" s="8"/>
      <c r="M15" s="8"/>
      <c r="N15" s="8"/>
      <c r="O15" s="8"/>
      <c r="P15" s="9"/>
      <c r="Q15" s="40"/>
      <c r="R15" s="40"/>
      <c r="AE15" s="9"/>
    </row>
    <row r="16" spans="1:31" x14ac:dyDescent="0.2">
      <c r="A16" s="6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/>
    </row>
    <row r="17" spans="1:16" x14ac:dyDescent="0.2">
      <c r="A17" s="6"/>
      <c r="B17" s="79" t="s">
        <v>1215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9"/>
    </row>
    <row r="18" spans="1:16" x14ac:dyDescent="0.2">
      <c r="A18" s="6"/>
      <c r="B18" s="58" t="s">
        <v>956</v>
      </c>
      <c r="C18" s="59"/>
      <c r="D18" s="66"/>
      <c r="E18" s="67"/>
      <c r="F18" s="68"/>
      <c r="G18" s="8"/>
      <c r="H18" s="8"/>
      <c r="I18" s="8"/>
      <c r="J18" s="8"/>
      <c r="K18" s="58" t="s">
        <v>962</v>
      </c>
      <c r="L18" s="59"/>
      <c r="M18" s="60"/>
      <c r="N18" s="61"/>
      <c r="O18" s="62"/>
      <c r="P18" s="9"/>
    </row>
    <row r="19" spans="1:16" x14ac:dyDescent="0.2">
      <c r="A19" s="6"/>
      <c r="B19" s="58" t="str">
        <f>IF(D18="Transferencia a cuenta bancaria","Banco",IF(D18="Otra forma de pago","Especificar:",""))</f>
        <v/>
      </c>
      <c r="C19" s="59"/>
      <c r="D19" s="66"/>
      <c r="E19" s="67"/>
      <c r="F19" s="68"/>
      <c r="G19" s="8"/>
      <c r="H19" s="8"/>
      <c r="I19" s="8"/>
      <c r="J19" s="8"/>
      <c r="K19" s="8"/>
      <c r="L19" s="8"/>
      <c r="M19" s="8"/>
      <c r="N19" s="8"/>
      <c r="O19" s="8"/>
      <c r="P19" s="9"/>
    </row>
    <row r="20" spans="1:16" x14ac:dyDescent="0.2">
      <c r="A20" s="6"/>
      <c r="B20" s="58" t="str">
        <f>IF(D18="Transferencia a cuenta bancaria", "Tipo cuenta","")</f>
        <v/>
      </c>
      <c r="C20" s="59"/>
      <c r="D20" s="60"/>
      <c r="E20" s="61"/>
      <c r="F20" s="62"/>
      <c r="G20" s="8"/>
      <c r="H20" s="8"/>
      <c r="I20" s="8"/>
      <c r="J20" s="8"/>
      <c r="K20" s="63" t="s">
        <v>963</v>
      </c>
      <c r="L20" s="64"/>
      <c r="M20" s="64"/>
      <c r="N20" s="64"/>
      <c r="O20" s="65"/>
      <c r="P20" s="9"/>
    </row>
    <row r="21" spans="1:16" x14ac:dyDescent="0.2">
      <c r="A21" s="6"/>
      <c r="B21" s="58" t="str">
        <f>IF(D18="Transferencia a cuenta bancaria", "N° cuenta","")</f>
        <v/>
      </c>
      <c r="C21" s="59"/>
      <c r="D21" s="70"/>
      <c r="E21" s="71"/>
      <c r="F21" s="72"/>
      <c r="G21" s="8"/>
      <c r="H21" s="8"/>
      <c r="I21" s="8"/>
      <c r="J21" s="8"/>
      <c r="K21" s="2" t="s">
        <v>964</v>
      </c>
      <c r="L21" s="55"/>
      <c r="M21" s="56"/>
      <c r="N21" s="56"/>
      <c r="O21" s="57"/>
      <c r="P21" s="9"/>
    </row>
    <row r="22" spans="1:16" x14ac:dyDescent="0.2">
      <c r="A22" s="6"/>
      <c r="B22" s="58" t="str">
        <f>IF(D18="Transferencia a cuenta bancaria", "Rut","")</f>
        <v/>
      </c>
      <c r="C22" s="59"/>
      <c r="D22" s="60"/>
      <c r="E22" s="61"/>
      <c r="F22" s="62"/>
      <c r="G22" s="8"/>
      <c r="H22" s="8"/>
      <c r="I22" s="8"/>
      <c r="J22" s="8"/>
      <c r="K22" s="2" t="s">
        <v>965</v>
      </c>
      <c r="L22" s="55"/>
      <c r="M22" s="56"/>
      <c r="N22" s="56"/>
      <c r="O22" s="57"/>
      <c r="P22" s="9"/>
    </row>
    <row r="23" spans="1:16" x14ac:dyDescent="0.2">
      <c r="A23" s="6"/>
      <c r="B23" s="58" t="str">
        <f>IF(D18="Transferencia a cuenta bancaria", "Correo electrónico","")</f>
        <v/>
      </c>
      <c r="C23" s="59"/>
      <c r="D23" s="60"/>
      <c r="E23" s="61"/>
      <c r="F23" s="62"/>
      <c r="G23" s="8"/>
      <c r="H23" s="8"/>
      <c r="I23" s="8"/>
      <c r="J23" s="8"/>
      <c r="K23" s="2" t="s">
        <v>971</v>
      </c>
      <c r="L23" s="55"/>
      <c r="M23" s="56"/>
      <c r="N23" s="56"/>
      <c r="O23" s="57"/>
      <c r="P23" s="9"/>
    </row>
    <row r="24" spans="1:16" x14ac:dyDescent="0.2">
      <c r="A24" s="6"/>
      <c r="B24" s="8"/>
      <c r="C24" s="8"/>
      <c r="D24" s="8"/>
      <c r="E24" s="8"/>
      <c r="F24" s="8"/>
      <c r="G24" s="8"/>
      <c r="H24" s="8"/>
      <c r="I24" s="8"/>
      <c r="J24" s="8"/>
      <c r="K24" s="2" t="s">
        <v>974</v>
      </c>
      <c r="L24" s="52"/>
      <c r="M24" s="53"/>
      <c r="N24" s="53"/>
      <c r="O24" s="54"/>
      <c r="P24" s="9"/>
    </row>
    <row r="25" spans="1:16" x14ac:dyDescent="0.2">
      <c r="A25" s="6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9"/>
    </row>
    <row r="26" spans="1:16" x14ac:dyDescent="0.2">
      <c r="A26" s="6"/>
      <c r="B26" s="49" t="s">
        <v>1216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  <c r="P26" s="9"/>
    </row>
    <row r="27" spans="1:16" ht="15" customHeight="1" x14ac:dyDescent="0.2">
      <c r="A27" s="6"/>
      <c r="B27" s="82" t="s">
        <v>1203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9"/>
    </row>
    <row r="28" spans="1:16" x14ac:dyDescent="0.2">
      <c r="A28" s="6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9"/>
    </row>
    <row r="29" spans="1:16" x14ac:dyDescent="0.2">
      <c r="A29" s="6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9"/>
    </row>
    <row r="30" spans="1:16" x14ac:dyDescent="0.2">
      <c r="A30" s="6"/>
      <c r="B30" s="1" t="e">
        <f>IF(#REF!="No, es el único proveedor capaz de entregar los materiales/servicios en cuestión.",IF(AND(#REF!="Sí",#REF!="Subcontratacion"),1,2),IF(OR(#REF!="No, dado que la cantidad de proveedores alternativos es de muy limitado acceso o disponibilidad.",#REF!="No, existen proveedores similares, pero que no cumplen con las exigencias requeridas."),IF(#REF!="Monto &gt;= USD 250.000", IF(AND(#REF!="Sí",#REF!="Subcontratacion"),1,2),IF(#REF!="Monto &lt;= USD 20.000",IF(AND(#REF!="Sí",#REF!="Subcontratacion"),7,8),IF(AND(#REF!="Sí",#REF!="Subcontratacion"),3,4))),IF(#REF!="Monto &gt;= USD 250.000",IF(AND(#REF!="Sí",#REF!="Subcontratacion"),1,2),IF(#REF!="USD 20.000 &lt; Monto &lt; USD 250.000",IF(AND(#REF!="Sí",#REF!="Subcontratacion"),3,4),IF(AND(#REF!="Sí",#REF!="Subcontratacion"),5,6)))))</f>
        <v>#REF!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</row>
    <row r="31" spans="1:16" s="47" customFormat="1" ht="21" customHeight="1" x14ac:dyDescent="0.2">
      <c r="A31" s="46"/>
      <c r="B31" s="80" t="s">
        <v>1208</v>
      </c>
      <c r="C31" s="80"/>
      <c r="D31" s="80"/>
      <c r="E31" s="81" t="s">
        <v>1218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9"/>
    </row>
    <row r="32" spans="1:16" s="47" customFormat="1" ht="21" customHeight="1" x14ac:dyDescent="0.2">
      <c r="A32" s="46"/>
      <c r="B32" s="80"/>
      <c r="C32" s="80"/>
      <c r="D32" s="80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9"/>
    </row>
    <row r="33" spans="1:16" x14ac:dyDescent="0.2">
      <c r="A33" s="10"/>
      <c r="B33" s="12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48"/>
    </row>
  </sheetData>
  <sheetProtection selectLockedCells="1"/>
  <dataConsolidate>
    <dataRefs count="1">
      <dataRef ref="T2:T9" sheet="P"/>
    </dataRefs>
  </dataConsolidate>
  <mergeCells count="53">
    <mergeCell ref="B31:D32"/>
    <mergeCell ref="E31:O32"/>
    <mergeCell ref="B27:O29"/>
    <mergeCell ref="K2:O2"/>
    <mergeCell ref="K12:O12"/>
    <mergeCell ref="M13:O13"/>
    <mergeCell ref="M14:O14"/>
    <mergeCell ref="B2:H2"/>
    <mergeCell ref="B5:C5"/>
    <mergeCell ref="B4:C4"/>
    <mergeCell ref="B3:C3"/>
    <mergeCell ref="D5:H5"/>
    <mergeCell ref="D4:H4"/>
    <mergeCell ref="D10:H10"/>
    <mergeCell ref="B9:C9"/>
    <mergeCell ref="B12:C12"/>
    <mergeCell ref="B13:C13"/>
    <mergeCell ref="D12:F12"/>
    <mergeCell ref="D13:F13"/>
    <mergeCell ref="B14:C14"/>
    <mergeCell ref="D14:F14"/>
    <mergeCell ref="D21:F21"/>
    <mergeCell ref="D6:H6"/>
    <mergeCell ref="B6:C6"/>
    <mergeCell ref="L21:O21"/>
    <mergeCell ref="B18:C18"/>
    <mergeCell ref="D18:F18"/>
    <mergeCell ref="B19:C19"/>
    <mergeCell ref="B20:C20"/>
    <mergeCell ref="B21:C21"/>
    <mergeCell ref="B15:C15"/>
    <mergeCell ref="D15:F15"/>
    <mergeCell ref="B7:C7"/>
    <mergeCell ref="B17:O17"/>
    <mergeCell ref="B10:C10"/>
    <mergeCell ref="B8:C8"/>
    <mergeCell ref="D7:H7"/>
    <mergeCell ref="K18:L18"/>
    <mergeCell ref="M18:O18"/>
    <mergeCell ref="K20:O20"/>
    <mergeCell ref="D3:H3"/>
    <mergeCell ref="D19:F19"/>
    <mergeCell ref="D20:F20"/>
    <mergeCell ref="D8:H8"/>
    <mergeCell ref="D9:H9"/>
    <mergeCell ref="B26:O26"/>
    <mergeCell ref="L24:O24"/>
    <mergeCell ref="L23:O23"/>
    <mergeCell ref="B22:C22"/>
    <mergeCell ref="B23:C23"/>
    <mergeCell ref="D22:F22"/>
    <mergeCell ref="D23:F23"/>
    <mergeCell ref="L22:O22"/>
  </mergeCells>
  <conditionalFormatting sqref="B31">
    <cfRule type="cellIs" dxfId="20" priority="18" operator="equal">
      <formula>"No aplica"</formula>
    </cfRule>
  </conditionalFormatting>
  <conditionalFormatting sqref="B19:C19">
    <cfRule type="expression" dxfId="19" priority="324">
      <formula>OR($D$18="Vale vista",$D$18="Pago manual con cheque")</formula>
    </cfRule>
  </conditionalFormatting>
  <conditionalFormatting sqref="B20:C20">
    <cfRule type="expression" dxfId="18" priority="319">
      <formula>$D$18="Otra forma de pago"</formula>
    </cfRule>
  </conditionalFormatting>
  <conditionalFormatting sqref="B20:C23">
    <cfRule type="expression" dxfId="17" priority="321">
      <formula>OR($D$18="Vale vista",$D$18="Pago manual con cheque",$D$18="Otra forma de pago")</formula>
    </cfRule>
  </conditionalFormatting>
  <conditionalFormatting sqref="D3:D5 D6:H10">
    <cfRule type="expression" dxfId="16" priority="51">
      <formula>ISBLANK($D$10)</formula>
    </cfRule>
  </conditionalFormatting>
  <conditionalFormatting sqref="D12:F15">
    <cfRule type="expression" dxfId="15" priority="6">
      <formula>ISBLANK($D$10)</formula>
    </cfRule>
  </conditionalFormatting>
  <conditionalFormatting sqref="D18:F19">
    <cfRule type="expression" dxfId="14" priority="5">
      <formula>ISBLANK($D$18)</formula>
    </cfRule>
  </conditionalFormatting>
  <conditionalFormatting sqref="D20:F23 B27 E31">
    <cfRule type="expression" dxfId="13" priority="337">
      <formula>ISBLANK($M$12)</formula>
    </cfRule>
    <cfRule type="expression" dxfId="12" priority="336">
      <formula>$M$12="Seleccione una opción"</formula>
    </cfRule>
  </conditionalFormatting>
  <conditionalFormatting sqref="K20">
    <cfRule type="expression" dxfId="11" priority="266">
      <formula>$D$18="Pago manual con cheque"</formula>
    </cfRule>
  </conditionalFormatting>
  <conditionalFormatting sqref="K21:K24">
    <cfRule type="expression" dxfId="10" priority="264">
      <formula>$D$18="Pago manual con cheque"</formula>
    </cfRule>
  </conditionalFormatting>
  <conditionalFormatting sqref="L3:O5">
    <cfRule type="expression" dxfId="9" priority="24">
      <formula>ISBLANK($L$2)</formula>
    </cfRule>
  </conditionalFormatting>
  <conditionalFormatting sqref="L6:O6">
    <cfRule type="expression" dxfId="8" priority="48">
      <formula>ISBLANK($L$4)</formula>
    </cfRule>
  </conditionalFormatting>
  <conditionalFormatting sqref="L7:O7">
    <cfRule type="expression" dxfId="7" priority="47">
      <formula>ISBLANK($L$5)</formula>
    </cfRule>
  </conditionalFormatting>
  <conditionalFormatting sqref="L8:O8">
    <cfRule type="expression" dxfId="6" priority="46">
      <formula>ISBLANK($L$6)</formula>
    </cfRule>
  </conditionalFormatting>
  <conditionalFormatting sqref="L9:O10">
    <cfRule type="expression" dxfId="5" priority="44">
      <formula>ISBLANK($L$7)</formula>
    </cfRule>
  </conditionalFormatting>
  <conditionalFormatting sqref="M13:M14">
    <cfRule type="expression" dxfId="4" priority="14">
      <formula>ISBLANK($M$13)</formula>
    </cfRule>
  </conditionalFormatting>
  <conditionalFormatting sqref="M18:O18 L21:L24">
    <cfRule type="expression" dxfId="3" priority="257">
      <formula>$M$18="Contado*"</formula>
    </cfRule>
    <cfRule type="expression" dxfId="2" priority="270">
      <formula>ISBLANK($M$18)</formula>
    </cfRule>
    <cfRule type="expression" dxfId="1" priority="255">
      <formula>$M$18="15 días*"</formula>
    </cfRule>
    <cfRule type="expression" dxfId="0" priority="256">
      <formula>$M$18="7 días*"</formula>
    </cfRule>
  </conditionalFormatting>
  <pageMargins left="0.25" right="0.25" top="0.75" bottom="0.75" header="0.3" footer="0.3"/>
  <pageSetup orientation="landscape" r:id="rId1"/>
  <headerFooter>
    <oddHeader>&amp;L&amp;"-,Negrita"&amp;18&amp;K03-002Formulario Ingreso Proveedores - SAAM S.A.</oddHeader>
  </headerFooter>
  <customProperties>
    <customPr name="_pios_id" r:id="rId2"/>
    <customPr name="EpmWorksheetKeyString_GUID" r:id="rId3"/>
  </customPropertie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P!$A$2:$A$3</xm:f>
          </x14:formula1>
          <xm:sqref>M13:M14</xm:sqref>
        </x14:dataValidation>
        <x14:dataValidation type="list" allowBlank="1" showInputMessage="1" showErrorMessage="1" xr:uid="{00000000-0002-0000-0000-000002000000}">
          <x14:formula1>
            <xm:f>P!$C$2:$C$5</xm:f>
          </x14:formula1>
          <xm:sqref>D18:F18</xm:sqref>
        </x14:dataValidation>
        <x14:dataValidation type="list" allowBlank="1" showInputMessage="1" showErrorMessage="1" xr:uid="{00000000-0002-0000-0000-000003000000}">
          <x14:formula1>
            <xm:f>P!$S$2:$S$8</xm:f>
          </x14:formula1>
          <xm:sqref>M18:O18</xm:sqref>
        </x14:dataValidation>
        <x14:dataValidation type="list" allowBlank="1" showInputMessage="1" showErrorMessage="1" xr:uid="{00000000-0002-0000-0000-000006000000}">
          <x14:formula1>
            <xm:f>P!$AJ$12:$AJ$14</xm:f>
          </x14:formula1>
          <xm:sqref>D12:F12</xm:sqref>
        </x14:dataValidation>
        <x14:dataValidation type="list" allowBlank="1" showInputMessage="1" showErrorMessage="1" xr:uid="{00000000-0002-0000-0000-000008000000}">
          <x14:formula1>
            <xm:f>P!$AM$12:$AM$14</xm:f>
          </x14:formula1>
          <xm:sqref>D13:F13</xm:sqref>
        </x14:dataValidation>
        <x14:dataValidation type="list" allowBlank="1" showInputMessage="1" showErrorMessage="1" xr:uid="{00000000-0002-0000-0000-00000A000000}">
          <x14:formula1>
            <xm:f>P!$C$10:$C$12</xm:f>
          </x14:formula1>
          <xm:sqref>D15:F15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2:C9"/>
  <sheetViews>
    <sheetView workbookViewId="0">
      <selection activeCell="C19" sqref="C19"/>
    </sheetView>
  </sheetViews>
  <sheetFormatPr baseColWidth="10" defaultRowHeight="15" x14ac:dyDescent="0.2"/>
  <cols>
    <col min="2" max="2" width="35.5" bestFit="1" customWidth="1"/>
    <col min="3" max="3" width="70.1640625" customWidth="1"/>
  </cols>
  <sheetData>
    <row r="2" spans="2:3" ht="16" thickBot="1" x14ac:dyDescent="0.25"/>
    <row r="3" spans="2:3" ht="16" thickBot="1" x14ac:dyDescent="0.25">
      <c r="B3" s="36" t="s">
        <v>1192</v>
      </c>
      <c r="C3" s="36" t="s">
        <v>1193</v>
      </c>
    </row>
    <row r="4" spans="2:3" ht="33" thickBot="1" x14ac:dyDescent="0.25">
      <c r="B4" s="33" t="s">
        <v>1190</v>
      </c>
      <c r="C4" s="35" t="s">
        <v>1201</v>
      </c>
    </row>
    <row r="5" spans="2:3" ht="16" thickBot="1" x14ac:dyDescent="0.25">
      <c r="B5" s="33" t="s">
        <v>1191</v>
      </c>
      <c r="C5" s="32" t="s">
        <v>1202</v>
      </c>
    </row>
    <row r="6" spans="2:3" ht="16" thickBot="1" x14ac:dyDescent="0.25"/>
    <row r="7" spans="2:3" ht="16" thickBot="1" x14ac:dyDescent="0.25">
      <c r="B7" s="36" t="s">
        <v>1198</v>
      </c>
      <c r="C7" s="36" t="s">
        <v>1193</v>
      </c>
    </row>
    <row r="8" spans="2:3" ht="33" thickBot="1" x14ac:dyDescent="0.25">
      <c r="B8" s="33" t="s">
        <v>1196</v>
      </c>
      <c r="C8" s="34" t="s">
        <v>1199</v>
      </c>
    </row>
    <row r="9" spans="2:3" ht="33" thickBot="1" x14ac:dyDescent="0.25">
      <c r="B9" s="33" t="s">
        <v>1197</v>
      </c>
      <c r="C9" s="34" t="s">
        <v>1200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AS292"/>
  <sheetViews>
    <sheetView topLeftCell="AQ1" zoomScale="85" zoomScaleNormal="85" workbookViewId="0">
      <selection sqref="A1:AP1048576"/>
    </sheetView>
  </sheetViews>
  <sheetFormatPr baseColWidth="10" defaultColWidth="11.5" defaultRowHeight="15" x14ac:dyDescent="0.2"/>
  <cols>
    <col min="1" max="1" width="0" style="17" hidden="1" customWidth="1"/>
    <col min="2" max="2" width="29.5" style="17" hidden="1" customWidth="1"/>
    <col min="3" max="3" width="21.83203125" style="17" hidden="1" customWidth="1"/>
    <col min="4" max="4" width="24.1640625" style="17" hidden="1" customWidth="1"/>
    <col min="5" max="5" width="15.5" style="18" hidden="1" customWidth="1"/>
    <col min="6" max="6" width="18" style="17" hidden="1" customWidth="1"/>
    <col min="7" max="7" width="11.5" style="17" hidden="1" customWidth="1"/>
    <col min="8" max="8" width="10.5" style="18" hidden="1" customWidth="1"/>
    <col min="9" max="9" width="10.5" style="17" hidden="1" customWidth="1"/>
    <col min="10" max="10" width="63" style="17" hidden="1" customWidth="1"/>
    <col min="11" max="11" width="18.33203125" style="19" hidden="1" customWidth="1"/>
    <col min="12" max="12" width="20.6640625" style="19" hidden="1" customWidth="1"/>
    <col min="13" max="13" width="29.33203125" style="19" hidden="1" customWidth="1"/>
    <col min="14" max="14" width="10.6640625" style="19" hidden="1" customWidth="1"/>
    <col min="15" max="17" width="10.6640625" style="17" hidden="1" customWidth="1"/>
    <col min="18" max="21" width="11.6640625" style="17" hidden="1" customWidth="1"/>
    <col min="22" max="25" width="11.5" style="17" hidden="1" customWidth="1"/>
    <col min="26" max="26" width="10.6640625" style="17" hidden="1" customWidth="1"/>
    <col min="27" max="27" width="36.6640625" style="17" hidden="1" customWidth="1"/>
    <col min="28" max="42" width="11" style="17" hidden="1" customWidth="1"/>
    <col min="43" max="46" width="11" style="17" customWidth="1"/>
    <col min="47" max="16384" width="11.5" style="17"/>
  </cols>
  <sheetData>
    <row r="1" spans="1:39" x14ac:dyDescent="0.2">
      <c r="A1" s="17" t="s">
        <v>942</v>
      </c>
      <c r="B1" s="17" t="s">
        <v>4</v>
      </c>
      <c r="C1" s="17" t="s">
        <v>957</v>
      </c>
      <c r="D1" s="17" t="s">
        <v>5</v>
      </c>
      <c r="E1" s="18" t="s">
        <v>911</v>
      </c>
      <c r="F1" s="17" t="s">
        <v>912</v>
      </c>
      <c r="G1" s="17" t="s">
        <v>6</v>
      </c>
      <c r="H1" s="18" t="s">
        <v>913</v>
      </c>
      <c r="I1" s="17" t="s">
        <v>914</v>
      </c>
      <c r="J1" s="17" t="s">
        <v>7</v>
      </c>
      <c r="K1" s="19" t="s">
        <v>938</v>
      </c>
      <c r="L1" s="19" t="s">
        <v>937</v>
      </c>
      <c r="M1" s="19" t="s">
        <v>940</v>
      </c>
      <c r="N1" s="19" t="s">
        <v>941</v>
      </c>
      <c r="O1" s="17" t="s">
        <v>939</v>
      </c>
      <c r="P1" s="17" t="s">
        <v>943</v>
      </c>
      <c r="Q1" s="17" t="s">
        <v>946</v>
      </c>
      <c r="R1" s="17" t="s">
        <v>949</v>
      </c>
      <c r="S1" s="17" t="s">
        <v>976</v>
      </c>
      <c r="T1" s="17" t="s">
        <v>994</v>
      </c>
      <c r="U1" s="17" t="s">
        <v>993</v>
      </c>
      <c r="V1" s="17" t="s">
        <v>996</v>
      </c>
      <c r="W1" s="17" t="s">
        <v>995</v>
      </c>
      <c r="X1" s="17" t="s">
        <v>997</v>
      </c>
      <c r="Y1" s="17" t="s">
        <v>986</v>
      </c>
      <c r="Z1" s="17" t="s">
        <v>1000</v>
      </c>
      <c r="AA1" s="17" t="s">
        <v>1051</v>
      </c>
      <c r="AB1" s="17" t="s">
        <v>1056</v>
      </c>
      <c r="AC1" s="17" t="s">
        <v>1055</v>
      </c>
    </row>
    <row r="2" spans="1:39" x14ac:dyDescent="0.2">
      <c r="A2" s="17" t="s">
        <v>934</v>
      </c>
      <c r="B2" s="17" t="s">
        <v>0</v>
      </c>
      <c r="C2" s="17" t="s">
        <v>958</v>
      </c>
      <c r="D2" s="17" t="s">
        <v>6</v>
      </c>
      <c r="E2" s="18">
        <v>3600</v>
      </c>
      <c r="F2" s="17" t="s">
        <v>286</v>
      </c>
      <c r="G2" s="17" t="s">
        <v>671</v>
      </c>
      <c r="H2" s="18">
        <v>5300</v>
      </c>
      <c r="I2" s="17" t="s">
        <v>434</v>
      </c>
      <c r="J2" s="17" t="s">
        <v>819</v>
      </c>
      <c r="K2" s="19">
        <v>0</v>
      </c>
      <c r="M2" s="19">
        <v>0</v>
      </c>
      <c r="P2" s="17" t="s">
        <v>953</v>
      </c>
      <c r="Q2" s="17" t="s">
        <v>999</v>
      </c>
      <c r="R2" s="17" t="s">
        <v>950</v>
      </c>
      <c r="S2" s="17" t="s">
        <v>1061</v>
      </c>
      <c r="T2" s="17" t="s">
        <v>980</v>
      </c>
      <c r="U2" s="17" t="s">
        <v>980</v>
      </c>
      <c r="V2" s="17" t="s">
        <v>989</v>
      </c>
      <c r="W2" s="17" t="s">
        <v>989</v>
      </c>
      <c r="X2" s="17" t="s">
        <v>987</v>
      </c>
      <c r="Y2" s="17" t="s">
        <v>987</v>
      </c>
      <c r="Z2" s="17" t="s">
        <v>1073</v>
      </c>
      <c r="AA2" s="25" t="s">
        <v>1073</v>
      </c>
      <c r="AB2" s="17" t="s">
        <v>1070</v>
      </c>
      <c r="AC2" s="17" t="s">
        <v>1070</v>
      </c>
    </row>
    <row r="3" spans="1:39" x14ac:dyDescent="0.2">
      <c r="A3" s="17" t="s">
        <v>935</v>
      </c>
      <c r="B3" s="17" t="s">
        <v>1</v>
      </c>
      <c r="C3" s="17" t="s">
        <v>959</v>
      </c>
      <c r="D3" s="17" t="s">
        <v>7</v>
      </c>
      <c r="E3" s="18">
        <v>1903</v>
      </c>
      <c r="F3" s="17" t="s">
        <v>135</v>
      </c>
      <c r="G3" s="17" t="s">
        <v>519</v>
      </c>
      <c r="H3" s="18">
        <v>5002</v>
      </c>
      <c r="I3" s="17" t="s">
        <v>328</v>
      </c>
      <c r="J3" s="17" t="s">
        <v>713</v>
      </c>
      <c r="P3" s="17" t="s">
        <v>954</v>
      </c>
      <c r="Q3" s="17" t="s">
        <v>1064</v>
      </c>
      <c r="R3" s="17" t="s">
        <v>1065</v>
      </c>
      <c r="S3" s="17" t="s">
        <v>1062</v>
      </c>
      <c r="T3" s="17" t="s">
        <v>981</v>
      </c>
      <c r="U3" s="17" t="s">
        <v>981</v>
      </c>
      <c r="V3" s="17" t="s">
        <v>1069</v>
      </c>
      <c r="W3" s="17" t="s">
        <v>1069</v>
      </c>
      <c r="X3" s="17" t="s">
        <v>988</v>
      </c>
      <c r="Y3" s="17" t="s">
        <v>988</v>
      </c>
      <c r="Z3" s="17" t="s">
        <v>1074</v>
      </c>
      <c r="AA3" s="17" t="s">
        <v>1026</v>
      </c>
      <c r="AB3" s="17" t="s">
        <v>1057</v>
      </c>
      <c r="AC3" s="17" t="s">
        <v>1057</v>
      </c>
    </row>
    <row r="4" spans="1:39" x14ac:dyDescent="0.2">
      <c r="A4" s="20"/>
      <c r="B4" s="17" t="s">
        <v>2</v>
      </c>
      <c r="C4" s="17" t="s">
        <v>960</v>
      </c>
      <c r="D4" s="17" t="s">
        <v>8</v>
      </c>
      <c r="E4" s="18" t="s">
        <v>66</v>
      </c>
      <c r="F4" s="17" t="s">
        <v>21</v>
      </c>
      <c r="G4" s="17" t="s">
        <v>867</v>
      </c>
      <c r="H4" s="18">
        <v>5001</v>
      </c>
      <c r="I4" s="17" t="s">
        <v>327</v>
      </c>
      <c r="J4" s="17" t="s">
        <v>712</v>
      </c>
      <c r="P4" s="17" t="s">
        <v>955</v>
      </c>
      <c r="Q4" s="17" t="s">
        <v>948</v>
      </c>
      <c r="R4" s="17" t="s">
        <v>952</v>
      </c>
      <c r="S4" s="17" t="s">
        <v>1063</v>
      </c>
      <c r="T4" s="17" t="s">
        <v>982</v>
      </c>
      <c r="U4" s="17" t="s">
        <v>982</v>
      </c>
      <c r="V4" s="17" t="s">
        <v>990</v>
      </c>
      <c r="W4" s="17" t="s">
        <v>990</v>
      </c>
      <c r="X4" s="17" t="s">
        <v>1054</v>
      </c>
      <c r="Y4" s="17" t="s">
        <v>1054</v>
      </c>
      <c r="Z4" s="17" t="s">
        <v>1075</v>
      </c>
      <c r="AA4" s="17" t="s">
        <v>1027</v>
      </c>
      <c r="AB4" s="17" t="s">
        <v>1058</v>
      </c>
      <c r="AC4" s="17" t="s">
        <v>1058</v>
      </c>
    </row>
    <row r="5" spans="1:39" x14ac:dyDescent="0.2">
      <c r="B5" s="17" t="s">
        <v>3</v>
      </c>
      <c r="C5" s="17" t="s">
        <v>961</v>
      </c>
      <c r="E5" s="18" t="s">
        <v>42</v>
      </c>
      <c r="F5" s="17" t="s">
        <v>458</v>
      </c>
      <c r="G5" s="17" t="s">
        <v>843</v>
      </c>
      <c r="H5" s="18">
        <v>5082</v>
      </c>
      <c r="I5" s="17" t="s">
        <v>403</v>
      </c>
      <c r="J5" s="17" t="s">
        <v>788</v>
      </c>
      <c r="Q5" s="17" t="s">
        <v>947</v>
      </c>
      <c r="R5" s="17" t="s">
        <v>951</v>
      </c>
      <c r="S5" s="17" t="s">
        <v>1067</v>
      </c>
      <c r="T5" s="17" t="s">
        <v>1068</v>
      </c>
      <c r="U5" s="17" t="s">
        <v>1068</v>
      </c>
      <c r="V5" s="17" t="s">
        <v>991</v>
      </c>
      <c r="W5" s="17" t="s">
        <v>991</v>
      </c>
      <c r="X5" s="17" t="s">
        <v>998</v>
      </c>
      <c r="Z5" s="17" t="s">
        <v>1001</v>
      </c>
      <c r="AA5" s="17" t="s">
        <v>1028</v>
      </c>
      <c r="AB5" s="17" t="s">
        <v>1059</v>
      </c>
      <c r="AC5" s="17" t="s">
        <v>1059</v>
      </c>
    </row>
    <row r="6" spans="1:39" x14ac:dyDescent="0.2">
      <c r="E6" s="18" t="s">
        <v>107</v>
      </c>
      <c r="F6" s="17" t="s">
        <v>39</v>
      </c>
      <c r="G6" s="17" t="s">
        <v>909</v>
      </c>
      <c r="H6" s="18">
        <v>8017</v>
      </c>
      <c r="I6" s="17" t="s">
        <v>445</v>
      </c>
      <c r="J6" s="17" t="s">
        <v>830</v>
      </c>
      <c r="S6" s="17" t="s">
        <v>977</v>
      </c>
      <c r="T6" s="17" t="s">
        <v>983</v>
      </c>
      <c r="U6" s="17" t="s">
        <v>983</v>
      </c>
      <c r="V6" s="17" t="s">
        <v>992</v>
      </c>
      <c r="W6" s="17" t="s">
        <v>992</v>
      </c>
      <c r="X6" s="17" t="s">
        <v>1053</v>
      </c>
      <c r="Y6" s="20" t="s">
        <v>1060</v>
      </c>
      <c r="Z6" s="17" t="s">
        <v>1002</v>
      </c>
      <c r="AA6" s="17" t="s">
        <v>1029</v>
      </c>
      <c r="AB6" s="17" t="s">
        <v>1066</v>
      </c>
    </row>
    <row r="7" spans="1:39" x14ac:dyDescent="0.2">
      <c r="E7" s="18">
        <v>2702</v>
      </c>
      <c r="F7" s="17" t="s">
        <v>253</v>
      </c>
      <c r="G7" s="17" t="s">
        <v>638</v>
      </c>
      <c r="H7" s="18">
        <v>5003</v>
      </c>
      <c r="I7" s="17" t="s">
        <v>329</v>
      </c>
      <c r="J7" s="17" t="s">
        <v>714</v>
      </c>
      <c r="S7" s="17" t="s">
        <v>978</v>
      </c>
      <c r="T7" s="17" t="s">
        <v>984</v>
      </c>
      <c r="U7" s="17" t="s">
        <v>984</v>
      </c>
      <c r="V7" s="17" t="s">
        <v>1052</v>
      </c>
      <c r="Z7" s="17" t="s">
        <v>1003</v>
      </c>
      <c r="AA7" s="22" t="s">
        <v>1030</v>
      </c>
      <c r="AB7" s="17" t="s">
        <v>1052</v>
      </c>
    </row>
    <row r="8" spans="1:39" x14ac:dyDescent="0.2">
      <c r="E8" s="18">
        <v>2236</v>
      </c>
      <c r="F8" s="17" t="s">
        <v>207</v>
      </c>
      <c r="G8" s="17" t="s">
        <v>591</v>
      </c>
      <c r="H8" s="18">
        <v>5007</v>
      </c>
      <c r="I8" s="17" t="s">
        <v>333</v>
      </c>
      <c r="J8" s="17" t="s">
        <v>718</v>
      </c>
      <c r="S8" s="17" t="s">
        <v>979</v>
      </c>
      <c r="T8" s="17" t="s">
        <v>985</v>
      </c>
      <c r="U8" s="17" t="s">
        <v>985</v>
      </c>
      <c r="X8" s="20" t="s">
        <v>1060</v>
      </c>
      <c r="Z8" s="17" t="s">
        <v>1004</v>
      </c>
      <c r="AA8" s="24" t="s">
        <v>1031</v>
      </c>
    </row>
    <row r="9" spans="1:39" x14ac:dyDescent="0.2">
      <c r="A9" s="17" t="s">
        <v>1087</v>
      </c>
      <c r="C9" s="17" t="s">
        <v>1088</v>
      </c>
      <c r="E9" s="18" t="s">
        <v>108</v>
      </c>
      <c r="F9" s="17" t="s">
        <v>40</v>
      </c>
      <c r="G9" s="17" t="s">
        <v>910</v>
      </c>
      <c r="H9" s="18">
        <v>5004</v>
      </c>
      <c r="I9" s="17" t="s">
        <v>330</v>
      </c>
      <c r="J9" s="17" t="s">
        <v>715</v>
      </c>
      <c r="T9" s="17" t="s">
        <v>1071</v>
      </c>
      <c r="U9" s="17" t="s">
        <v>1071</v>
      </c>
      <c r="Z9" s="17" t="s">
        <v>1005</v>
      </c>
      <c r="AA9" s="17" t="s">
        <v>1032</v>
      </c>
    </row>
    <row r="10" spans="1:39" x14ac:dyDescent="0.2">
      <c r="A10" s="17" t="s">
        <v>1206</v>
      </c>
      <c r="C10" s="17" t="s">
        <v>1211</v>
      </c>
      <c r="E10" s="18">
        <v>1902</v>
      </c>
      <c r="F10" s="17" t="s">
        <v>134</v>
      </c>
      <c r="G10" s="17" t="s">
        <v>518</v>
      </c>
      <c r="H10" s="18">
        <v>5006</v>
      </c>
      <c r="I10" s="17" t="s">
        <v>332</v>
      </c>
      <c r="J10" s="17" t="s">
        <v>717</v>
      </c>
      <c r="T10" s="17" t="s">
        <v>1072</v>
      </c>
      <c r="Z10" s="17" t="s">
        <v>1006</v>
      </c>
      <c r="AA10" s="22" t="s">
        <v>1033</v>
      </c>
    </row>
    <row r="11" spans="1:39" x14ac:dyDescent="0.2">
      <c r="A11" s="17" t="s">
        <v>1207</v>
      </c>
      <c r="C11" s="17" t="s">
        <v>1210</v>
      </c>
      <c r="E11" s="18" t="s">
        <v>47</v>
      </c>
      <c r="F11" s="17" t="s">
        <v>11</v>
      </c>
      <c r="G11" s="17" t="s">
        <v>848</v>
      </c>
      <c r="H11" s="18">
        <v>5009</v>
      </c>
      <c r="I11" s="17" t="s">
        <v>335</v>
      </c>
      <c r="J11" s="17" t="s">
        <v>720</v>
      </c>
      <c r="Z11" s="17" t="s">
        <v>1076</v>
      </c>
      <c r="AA11" s="17" t="s">
        <v>1034</v>
      </c>
      <c r="AF11" s="17" t="s">
        <v>1156</v>
      </c>
      <c r="AJ11" s="17" t="s">
        <v>1155</v>
      </c>
      <c r="AM11" s="17" t="s">
        <v>1158</v>
      </c>
    </row>
    <row r="12" spans="1:39" x14ac:dyDescent="0.2">
      <c r="C12" s="17" t="s">
        <v>935</v>
      </c>
      <c r="E12" s="18" t="s">
        <v>944</v>
      </c>
      <c r="F12" s="17" t="s">
        <v>945</v>
      </c>
      <c r="G12" s="17" t="s">
        <v>879</v>
      </c>
      <c r="H12" s="18">
        <v>5011</v>
      </c>
      <c r="I12" s="17" t="s">
        <v>337</v>
      </c>
      <c r="J12" s="17" t="s">
        <v>722</v>
      </c>
      <c r="Z12" s="17" t="s">
        <v>1077</v>
      </c>
      <c r="AA12" s="22" t="s">
        <v>1035</v>
      </c>
      <c r="AF12" s="26" t="s">
        <v>1073</v>
      </c>
      <c r="AJ12" s="26" t="s">
        <v>1073</v>
      </c>
      <c r="AM12" s="26" t="s">
        <v>1073</v>
      </c>
    </row>
    <row r="13" spans="1:39" x14ac:dyDescent="0.2">
      <c r="E13" s="18" t="s">
        <v>63</v>
      </c>
      <c r="F13" s="17" t="s">
        <v>467</v>
      </c>
      <c r="G13" s="17" t="s">
        <v>864</v>
      </c>
      <c r="H13" s="18">
        <v>5012</v>
      </c>
      <c r="I13" s="17" t="s">
        <v>338</v>
      </c>
      <c r="J13" s="17" t="s">
        <v>723</v>
      </c>
      <c r="Z13" s="17" t="s">
        <v>1078</v>
      </c>
      <c r="AA13" s="17" t="s">
        <v>1036</v>
      </c>
      <c r="AF13" s="27" t="s">
        <v>1153</v>
      </c>
      <c r="AG13"/>
      <c r="AJ13" s="27" t="s">
        <v>1204</v>
      </c>
      <c r="AM13" s="27" t="s">
        <v>1190</v>
      </c>
    </row>
    <row r="14" spans="1:39" x14ac:dyDescent="0.2">
      <c r="E14" s="18" t="s">
        <v>97</v>
      </c>
      <c r="F14" s="17" t="s">
        <v>487</v>
      </c>
      <c r="G14" s="17" t="s">
        <v>899</v>
      </c>
      <c r="H14" s="18">
        <v>5014</v>
      </c>
      <c r="I14" s="17" t="s">
        <v>340</v>
      </c>
      <c r="J14" s="17" t="s">
        <v>725</v>
      </c>
      <c r="Z14" s="17" t="s">
        <v>1007</v>
      </c>
      <c r="AA14" s="17" t="s">
        <v>1037</v>
      </c>
      <c r="AF14" s="27" t="s">
        <v>1154</v>
      </c>
      <c r="AG14"/>
      <c r="AJ14" s="27" t="s">
        <v>1205</v>
      </c>
      <c r="AM14" s="17" t="s">
        <v>1191</v>
      </c>
    </row>
    <row r="15" spans="1:39" x14ac:dyDescent="0.2">
      <c r="E15" s="18" t="s">
        <v>74</v>
      </c>
      <c r="F15" s="17" t="s">
        <v>474</v>
      </c>
      <c r="G15" s="17" t="s">
        <v>875</v>
      </c>
      <c r="H15" s="18">
        <v>5013</v>
      </c>
      <c r="I15" s="17" t="s">
        <v>339</v>
      </c>
      <c r="J15" s="17" t="s">
        <v>724</v>
      </c>
      <c r="Z15" s="17" t="s">
        <v>1008</v>
      </c>
      <c r="AA15" s="17" t="s">
        <v>1038</v>
      </c>
      <c r="AF15" s="27" t="s">
        <v>1157</v>
      </c>
      <c r="AG15"/>
      <c r="AJ15" s="27"/>
    </row>
    <row r="16" spans="1:39" x14ac:dyDescent="0.2">
      <c r="E16" s="18">
        <v>1920</v>
      </c>
      <c r="F16" s="17" t="s">
        <v>142</v>
      </c>
      <c r="G16" s="17" t="s">
        <v>526</v>
      </c>
      <c r="H16" s="18">
        <v>5015</v>
      </c>
      <c r="I16" s="17" t="s">
        <v>341</v>
      </c>
      <c r="J16" s="17" t="s">
        <v>726</v>
      </c>
      <c r="Z16" s="17" t="s">
        <v>1009</v>
      </c>
      <c r="AA16" s="17" t="s">
        <v>1039</v>
      </c>
      <c r="AG16"/>
    </row>
    <row r="17" spans="5:32" x14ac:dyDescent="0.2">
      <c r="E17" s="18" t="s">
        <v>89</v>
      </c>
      <c r="F17" s="17" t="s">
        <v>31</v>
      </c>
      <c r="G17" s="17" t="s">
        <v>891</v>
      </c>
      <c r="H17" s="18">
        <v>5102</v>
      </c>
      <c r="I17" s="17" t="s">
        <v>422</v>
      </c>
      <c r="J17" s="17" t="s">
        <v>807</v>
      </c>
      <c r="Z17" s="17" t="s">
        <v>1010</v>
      </c>
      <c r="AA17" s="22" t="s">
        <v>1040</v>
      </c>
    </row>
    <row r="18" spans="5:32" x14ac:dyDescent="0.2">
      <c r="E18" s="18" t="s">
        <v>83</v>
      </c>
      <c r="F18" s="17" t="s">
        <v>479</v>
      </c>
      <c r="G18" s="17" t="s">
        <v>885</v>
      </c>
      <c r="H18" s="18">
        <v>5016</v>
      </c>
      <c r="I18" s="17" t="s">
        <v>342</v>
      </c>
      <c r="J18" s="17" t="s">
        <v>727</v>
      </c>
      <c r="Z18" s="17" t="s">
        <v>1011</v>
      </c>
      <c r="AA18" s="22" t="s">
        <v>1041</v>
      </c>
    </row>
    <row r="19" spans="5:32" x14ac:dyDescent="0.2">
      <c r="E19" s="18" t="s">
        <v>91</v>
      </c>
      <c r="F19" s="17" t="s">
        <v>32</v>
      </c>
      <c r="G19" s="17" t="s">
        <v>893</v>
      </c>
      <c r="H19" s="18">
        <v>5017</v>
      </c>
      <c r="I19" s="17" t="s">
        <v>343</v>
      </c>
      <c r="J19" s="17" t="s">
        <v>728</v>
      </c>
      <c r="Z19" s="17" t="s">
        <v>1012</v>
      </c>
      <c r="AA19" s="17" t="s">
        <v>1042</v>
      </c>
    </row>
    <row r="20" spans="5:32" x14ac:dyDescent="0.2">
      <c r="E20" s="18" t="s">
        <v>77</v>
      </c>
      <c r="F20" s="17" t="s">
        <v>26</v>
      </c>
      <c r="G20" s="17" t="s">
        <v>878</v>
      </c>
      <c r="H20" s="18">
        <v>5005</v>
      </c>
      <c r="I20" s="17" t="s">
        <v>331</v>
      </c>
      <c r="J20" s="17" t="s">
        <v>716</v>
      </c>
      <c r="Z20" s="17" t="s">
        <v>1013</v>
      </c>
      <c r="AA20" s="17" t="s">
        <v>1043</v>
      </c>
      <c r="AF20" s="17" t="s">
        <v>1195</v>
      </c>
    </row>
    <row r="21" spans="5:32" x14ac:dyDescent="0.2">
      <c r="E21" s="18" t="s">
        <v>82</v>
      </c>
      <c r="F21" s="17" t="s">
        <v>478</v>
      </c>
      <c r="G21" s="17" t="s">
        <v>884</v>
      </c>
      <c r="H21" s="18">
        <v>5019</v>
      </c>
      <c r="I21" s="17" t="s">
        <v>345</v>
      </c>
      <c r="J21" s="17" t="s">
        <v>730</v>
      </c>
      <c r="Z21" s="17" t="s">
        <v>1014</v>
      </c>
      <c r="AA21" s="17" t="s">
        <v>1044</v>
      </c>
      <c r="AF21" s="17" t="s">
        <v>1073</v>
      </c>
    </row>
    <row r="22" spans="5:32" x14ac:dyDescent="0.2">
      <c r="E22" s="18">
        <v>1101</v>
      </c>
      <c r="F22" s="17" t="s">
        <v>113</v>
      </c>
      <c r="G22" s="17" t="s">
        <v>497</v>
      </c>
      <c r="H22" s="18">
        <v>5260</v>
      </c>
      <c r="I22" s="17" t="s">
        <v>429</v>
      </c>
      <c r="J22" s="17" t="s">
        <v>814</v>
      </c>
      <c r="Z22" s="17" t="s">
        <v>1015</v>
      </c>
      <c r="AA22" s="17" t="s">
        <v>1045</v>
      </c>
      <c r="AF22" s="17" t="s">
        <v>1196</v>
      </c>
    </row>
    <row r="23" spans="5:32" x14ac:dyDescent="0.2">
      <c r="E23" s="18" t="s">
        <v>62</v>
      </c>
      <c r="F23" s="17" t="s">
        <v>20</v>
      </c>
      <c r="G23" s="17" t="s">
        <v>863</v>
      </c>
      <c r="H23" s="18">
        <v>5240</v>
      </c>
      <c r="I23" s="17" t="s">
        <v>427</v>
      </c>
      <c r="J23" s="17" t="s">
        <v>812</v>
      </c>
      <c r="Z23" s="17" t="s">
        <v>1079</v>
      </c>
      <c r="AA23" s="17" t="s">
        <v>1046</v>
      </c>
      <c r="AF23" s="17" t="s">
        <v>1197</v>
      </c>
    </row>
    <row r="24" spans="5:32" x14ac:dyDescent="0.2">
      <c r="E24" s="18" t="s">
        <v>96</v>
      </c>
      <c r="F24" s="17" t="s">
        <v>486</v>
      </c>
      <c r="G24" s="17" t="s">
        <v>898</v>
      </c>
      <c r="H24" s="18">
        <v>5022</v>
      </c>
      <c r="I24" s="17" t="s">
        <v>347</v>
      </c>
      <c r="J24" s="17" t="s">
        <v>732</v>
      </c>
      <c r="Z24" s="17" t="s">
        <v>1016</v>
      </c>
      <c r="AA24" s="17" t="s">
        <v>1047</v>
      </c>
    </row>
    <row r="25" spans="5:32" x14ac:dyDescent="0.2">
      <c r="E25" s="18">
        <v>1904</v>
      </c>
      <c r="F25" s="17" t="s">
        <v>136</v>
      </c>
      <c r="G25" s="17" t="s">
        <v>520</v>
      </c>
      <c r="H25" s="18">
        <v>5023</v>
      </c>
      <c r="I25" s="17" t="s">
        <v>348</v>
      </c>
      <c r="J25" s="17" t="s">
        <v>733</v>
      </c>
      <c r="Z25" s="17" t="s">
        <v>1017</v>
      </c>
      <c r="AA25" s="17" t="s">
        <v>1048</v>
      </c>
    </row>
    <row r="26" spans="5:32" x14ac:dyDescent="0.2">
      <c r="E26" s="18">
        <v>2706</v>
      </c>
      <c r="F26" s="17" t="s">
        <v>255</v>
      </c>
      <c r="G26" s="17" t="s">
        <v>640</v>
      </c>
      <c r="H26" s="18">
        <v>5290</v>
      </c>
      <c r="I26" s="17" t="s">
        <v>432</v>
      </c>
      <c r="J26" s="17" t="s">
        <v>817</v>
      </c>
      <c r="Z26" s="17" t="s">
        <v>1018</v>
      </c>
      <c r="AA26" s="17" t="s">
        <v>1049</v>
      </c>
    </row>
    <row r="27" spans="5:32" x14ac:dyDescent="0.2">
      <c r="E27" s="18" t="s">
        <v>41</v>
      </c>
      <c r="F27" s="17" t="s">
        <v>457</v>
      </c>
      <c r="G27" s="17" t="s">
        <v>842</v>
      </c>
      <c r="H27" s="18">
        <v>8000</v>
      </c>
      <c r="I27" s="17" t="s">
        <v>436</v>
      </c>
      <c r="J27" s="17" t="s">
        <v>821</v>
      </c>
      <c r="Z27" s="17" t="s">
        <v>1019</v>
      </c>
      <c r="AA27" s="17" t="s">
        <v>1050</v>
      </c>
    </row>
    <row r="28" spans="5:32" x14ac:dyDescent="0.2">
      <c r="E28" s="18">
        <v>1002</v>
      </c>
      <c r="F28" s="17" t="s">
        <v>110</v>
      </c>
      <c r="G28" s="17" t="s">
        <v>494</v>
      </c>
      <c r="H28" s="18">
        <v>5200</v>
      </c>
      <c r="I28" s="17" t="s">
        <v>423</v>
      </c>
      <c r="J28" s="17" t="s">
        <v>808</v>
      </c>
      <c r="Z28" s="17" t="s">
        <v>1020</v>
      </c>
      <c r="AA28" s="22" t="s">
        <v>1081</v>
      </c>
    </row>
    <row r="29" spans="5:32" x14ac:dyDescent="0.2">
      <c r="E29" s="18">
        <v>2805</v>
      </c>
      <c r="F29" s="17" t="s">
        <v>260</v>
      </c>
      <c r="G29" s="17" t="s">
        <v>645</v>
      </c>
      <c r="H29" s="18" t="s">
        <v>925</v>
      </c>
      <c r="I29" s="17" t="s">
        <v>926</v>
      </c>
      <c r="J29" s="17" t="s">
        <v>927</v>
      </c>
      <c r="Z29" s="17" t="s">
        <v>1021</v>
      </c>
      <c r="AA29" s="17" t="s">
        <v>1082</v>
      </c>
    </row>
    <row r="30" spans="5:32" x14ac:dyDescent="0.2">
      <c r="E30" s="18">
        <v>2503</v>
      </c>
      <c r="F30" s="17" t="s">
        <v>244</v>
      </c>
      <c r="G30" s="17" t="s">
        <v>629</v>
      </c>
      <c r="H30" s="18">
        <v>8024</v>
      </c>
      <c r="I30" s="17" t="s">
        <v>449</v>
      </c>
      <c r="J30" s="17" t="s">
        <v>834</v>
      </c>
      <c r="Z30" s="17" t="s">
        <v>1022</v>
      </c>
      <c r="AA30" s="17" t="s">
        <v>1083</v>
      </c>
    </row>
    <row r="31" spans="5:32" x14ac:dyDescent="0.2">
      <c r="E31" s="18" t="s">
        <v>57</v>
      </c>
      <c r="F31" s="17" t="s">
        <v>19</v>
      </c>
      <c r="G31" s="17" t="s">
        <v>858</v>
      </c>
      <c r="H31" s="18">
        <v>5026</v>
      </c>
      <c r="I31" s="17" t="s">
        <v>349</v>
      </c>
      <c r="J31" s="17" t="s">
        <v>734</v>
      </c>
      <c r="Z31" s="17" t="s">
        <v>1023</v>
      </c>
    </row>
    <row r="32" spans="5:32" x14ac:dyDescent="0.2">
      <c r="E32" s="18">
        <v>2101</v>
      </c>
      <c r="F32" s="17" t="s">
        <v>159</v>
      </c>
      <c r="G32" s="17" t="s">
        <v>543</v>
      </c>
      <c r="H32" s="18">
        <v>5250</v>
      </c>
      <c r="I32" s="17" t="s">
        <v>428</v>
      </c>
      <c r="J32" s="17" t="s">
        <v>813</v>
      </c>
      <c r="Z32" s="17" t="s">
        <v>1024</v>
      </c>
    </row>
    <row r="33" spans="5:26" x14ac:dyDescent="0.2">
      <c r="E33" s="18">
        <v>1001</v>
      </c>
      <c r="F33" s="17" t="s">
        <v>109</v>
      </c>
      <c r="G33" s="17" t="s">
        <v>493</v>
      </c>
      <c r="H33" s="18">
        <v>5046</v>
      </c>
      <c r="I33" s="17" t="s">
        <v>368</v>
      </c>
      <c r="J33" s="17" t="s">
        <v>753</v>
      </c>
      <c r="Z33" s="17" t="s">
        <v>1080</v>
      </c>
    </row>
    <row r="34" spans="5:26" x14ac:dyDescent="0.2">
      <c r="E34" s="18" t="s">
        <v>43</v>
      </c>
      <c r="F34" s="17" t="s">
        <v>9</v>
      </c>
      <c r="G34" s="17" t="s">
        <v>844</v>
      </c>
      <c r="H34" s="18">
        <v>5230</v>
      </c>
      <c r="I34" s="17" t="s">
        <v>426</v>
      </c>
      <c r="J34" s="17" t="s">
        <v>811</v>
      </c>
      <c r="Z34" s="17" t="s">
        <v>1025</v>
      </c>
    </row>
    <row r="35" spans="5:26" x14ac:dyDescent="0.2">
      <c r="E35" s="18">
        <v>1401</v>
      </c>
      <c r="F35" s="17" t="s">
        <v>118</v>
      </c>
      <c r="G35" s="17" t="s">
        <v>502</v>
      </c>
      <c r="H35" s="18">
        <v>5220</v>
      </c>
      <c r="I35" s="17" t="s">
        <v>425</v>
      </c>
      <c r="J35" s="17" t="s">
        <v>810</v>
      </c>
    </row>
    <row r="36" spans="5:26" x14ac:dyDescent="0.2">
      <c r="E36" s="18">
        <v>2252</v>
      </c>
      <c r="F36" s="17" t="s">
        <v>221</v>
      </c>
      <c r="G36" s="17" t="s">
        <v>605</v>
      </c>
      <c r="H36" s="18">
        <v>5295</v>
      </c>
      <c r="I36" s="17" t="s">
        <v>433</v>
      </c>
      <c r="J36" s="17" t="s">
        <v>818</v>
      </c>
    </row>
    <row r="37" spans="5:26" x14ac:dyDescent="0.2">
      <c r="E37" s="18">
        <v>2225</v>
      </c>
      <c r="F37" s="17" t="s">
        <v>196</v>
      </c>
      <c r="G37" s="17" t="s">
        <v>580</v>
      </c>
      <c r="H37" s="18">
        <v>8003</v>
      </c>
      <c r="I37" s="17" t="s">
        <v>438</v>
      </c>
      <c r="J37" s="17" t="s">
        <v>823</v>
      </c>
    </row>
    <row r="38" spans="5:26" x14ac:dyDescent="0.2">
      <c r="E38" s="18">
        <v>1300</v>
      </c>
      <c r="F38" s="17" t="s">
        <v>116</v>
      </c>
      <c r="G38" s="17" t="s">
        <v>500</v>
      </c>
      <c r="H38" s="18">
        <v>5078</v>
      </c>
      <c r="I38" s="17" t="s">
        <v>399</v>
      </c>
      <c r="J38" s="17" t="s">
        <v>784</v>
      </c>
    </row>
    <row r="39" spans="5:26" x14ac:dyDescent="0.2">
      <c r="E39" s="18" t="s">
        <v>90</v>
      </c>
      <c r="F39" s="17" t="s">
        <v>483</v>
      </c>
      <c r="G39" s="17" t="s">
        <v>892</v>
      </c>
      <c r="H39" s="18">
        <v>5028</v>
      </c>
      <c r="I39" s="17" t="s">
        <v>351</v>
      </c>
      <c r="J39" s="17" t="s">
        <v>736</v>
      </c>
    </row>
    <row r="40" spans="5:26" x14ac:dyDescent="0.2">
      <c r="E40" s="18" t="s">
        <v>79</v>
      </c>
      <c r="F40" s="17" t="s">
        <v>27</v>
      </c>
      <c r="G40" s="17" t="s">
        <v>881</v>
      </c>
      <c r="H40" s="18">
        <v>5027</v>
      </c>
      <c r="I40" s="17" t="s">
        <v>350</v>
      </c>
      <c r="J40" s="17" t="s">
        <v>735</v>
      </c>
    </row>
    <row r="41" spans="5:26" x14ac:dyDescent="0.2">
      <c r="E41" s="18" t="s">
        <v>67</v>
      </c>
      <c r="F41" s="17" t="s">
        <v>22</v>
      </c>
      <c r="G41" s="17" t="s">
        <v>868</v>
      </c>
      <c r="H41" s="18">
        <v>5029</v>
      </c>
      <c r="I41" s="17" t="s">
        <v>352</v>
      </c>
      <c r="J41" s="17" t="s">
        <v>737</v>
      </c>
    </row>
    <row r="42" spans="5:26" x14ac:dyDescent="0.2">
      <c r="E42" s="18" t="s">
        <v>105</v>
      </c>
      <c r="F42" s="17" t="s">
        <v>491</v>
      </c>
      <c r="G42" s="17" t="s">
        <v>907</v>
      </c>
      <c r="H42" s="18">
        <v>5031</v>
      </c>
      <c r="I42" s="17" t="s">
        <v>353</v>
      </c>
      <c r="J42" s="17" t="s">
        <v>738</v>
      </c>
    </row>
    <row r="43" spans="5:26" x14ac:dyDescent="0.2">
      <c r="E43" s="18">
        <v>3101</v>
      </c>
      <c r="F43" s="17" t="s">
        <v>273</v>
      </c>
      <c r="G43" s="17" t="s">
        <v>658</v>
      </c>
      <c r="H43" s="18">
        <v>5032</v>
      </c>
      <c r="I43" s="17" t="s">
        <v>354</v>
      </c>
      <c r="J43" s="17" t="s">
        <v>739</v>
      </c>
    </row>
    <row r="44" spans="5:26" x14ac:dyDescent="0.2">
      <c r="E44" s="18" t="s">
        <v>85</v>
      </c>
      <c r="F44" s="17" t="s">
        <v>29</v>
      </c>
      <c r="G44" s="17" t="s">
        <v>887</v>
      </c>
      <c r="H44" s="18">
        <v>5081</v>
      </c>
      <c r="I44" s="17" t="s">
        <v>402</v>
      </c>
      <c r="J44" s="17" t="s">
        <v>787</v>
      </c>
    </row>
    <row r="45" spans="5:26" x14ac:dyDescent="0.2">
      <c r="E45" s="18">
        <v>2802</v>
      </c>
      <c r="F45" s="17" t="s">
        <v>258</v>
      </c>
      <c r="G45" s="17" t="s">
        <v>643</v>
      </c>
      <c r="H45" s="18">
        <v>5034</v>
      </c>
      <c r="I45" s="17" t="s">
        <v>356</v>
      </c>
      <c r="J45" s="17" t="s">
        <v>741</v>
      </c>
    </row>
    <row r="46" spans="5:26" x14ac:dyDescent="0.2">
      <c r="E46" s="18">
        <v>1907</v>
      </c>
      <c r="F46" s="17" t="s">
        <v>137</v>
      </c>
      <c r="G46" s="17" t="s">
        <v>521</v>
      </c>
      <c r="H46" s="18">
        <v>5096</v>
      </c>
      <c r="I46" s="17" t="s">
        <v>416</v>
      </c>
      <c r="J46" s="17" t="s">
        <v>801</v>
      </c>
      <c r="N46"/>
    </row>
    <row r="47" spans="5:26" x14ac:dyDescent="0.2">
      <c r="E47" s="18" t="s">
        <v>78</v>
      </c>
      <c r="F47" s="17" t="s">
        <v>476</v>
      </c>
      <c r="G47" s="17" t="s">
        <v>880</v>
      </c>
      <c r="H47" s="18">
        <v>5035</v>
      </c>
      <c r="I47" s="17" t="s">
        <v>357</v>
      </c>
      <c r="J47" s="17" t="s">
        <v>742</v>
      </c>
      <c r="M47" s="19" t="s">
        <v>1160</v>
      </c>
      <c r="N47" t="e">
        <f>+Formulario!#REF!</f>
        <v>#REF!</v>
      </c>
      <c r="O47" s="17" t="e">
        <f>+HLOOKUP(N47,$N$52:$AS$53,2,FALSE)</f>
        <v>#REF!</v>
      </c>
    </row>
    <row r="48" spans="5:26" x14ac:dyDescent="0.2">
      <c r="E48" s="18">
        <v>3603</v>
      </c>
      <c r="F48" s="17" t="s">
        <v>288</v>
      </c>
      <c r="G48" s="17" t="s">
        <v>673</v>
      </c>
      <c r="H48" s="18">
        <v>5036</v>
      </c>
      <c r="I48" s="17" t="s">
        <v>358</v>
      </c>
      <c r="J48" s="17" t="s">
        <v>743</v>
      </c>
      <c r="M48" s="19" t="s">
        <v>1160</v>
      </c>
      <c r="N48" t="e">
        <f>+Formulario!#REF!</f>
        <v>#REF!</v>
      </c>
      <c r="O48" s="17" t="e">
        <f>+HLOOKUP(N48,$N$52:$AS$53,2,FALSE)</f>
        <v>#REF!</v>
      </c>
    </row>
    <row r="49" spans="5:45" x14ac:dyDescent="0.2">
      <c r="E49" s="18">
        <v>2814</v>
      </c>
      <c r="F49" s="17" t="s">
        <v>263</v>
      </c>
      <c r="G49" s="17" t="s">
        <v>648</v>
      </c>
      <c r="H49" s="18">
        <v>5052</v>
      </c>
      <c r="I49" s="17" t="s">
        <v>374</v>
      </c>
      <c r="J49" s="17" t="s">
        <v>759</v>
      </c>
      <c r="N49"/>
    </row>
    <row r="50" spans="5:45" x14ac:dyDescent="0.2">
      <c r="E50" s="18">
        <v>1700</v>
      </c>
      <c r="F50" s="17" t="s">
        <v>131</v>
      </c>
      <c r="G50" s="17" t="s">
        <v>515</v>
      </c>
      <c r="H50" s="18">
        <v>5033</v>
      </c>
      <c r="I50" s="17" t="s">
        <v>355</v>
      </c>
      <c r="J50" s="17" t="s">
        <v>740</v>
      </c>
      <c r="N50"/>
    </row>
    <row r="51" spans="5:45" x14ac:dyDescent="0.2">
      <c r="E51" s="18">
        <v>2302</v>
      </c>
      <c r="F51" s="17" t="s">
        <v>233</v>
      </c>
      <c r="G51" s="17" t="s">
        <v>618</v>
      </c>
      <c r="H51" s="18">
        <v>5270</v>
      </c>
      <c r="I51" s="17" t="s">
        <v>430</v>
      </c>
      <c r="J51" s="17" t="s">
        <v>815</v>
      </c>
      <c r="N51"/>
    </row>
    <row r="52" spans="5:45" ht="64" x14ac:dyDescent="0.2">
      <c r="E52" s="18" t="s">
        <v>46</v>
      </c>
      <c r="F52" s="17" t="s">
        <v>460</v>
      </c>
      <c r="G52" s="17" t="s">
        <v>847</v>
      </c>
      <c r="H52" s="18">
        <v>8103</v>
      </c>
      <c r="I52" s="17" t="s">
        <v>454</v>
      </c>
      <c r="J52" s="17" t="s">
        <v>839</v>
      </c>
      <c r="M52" s="19" t="s">
        <v>1000</v>
      </c>
      <c r="N52" s="28" t="s">
        <v>1074</v>
      </c>
      <c r="O52" s="28" t="s">
        <v>1075</v>
      </c>
      <c r="P52" s="29" t="s">
        <v>1001</v>
      </c>
      <c r="Q52" s="28" t="s">
        <v>1002</v>
      </c>
      <c r="R52" s="28" t="s">
        <v>1003</v>
      </c>
      <c r="S52" s="28" t="s">
        <v>1004</v>
      </c>
      <c r="T52" s="28" t="s">
        <v>1005</v>
      </c>
      <c r="U52" s="28" t="s">
        <v>1006</v>
      </c>
      <c r="V52" s="28" t="s">
        <v>1076</v>
      </c>
      <c r="W52" s="28" t="s">
        <v>1077</v>
      </c>
      <c r="X52" s="28" t="s">
        <v>1078</v>
      </c>
      <c r="Y52" s="28" t="s">
        <v>1007</v>
      </c>
      <c r="Z52" s="28" t="s">
        <v>1008</v>
      </c>
      <c r="AA52" s="28" t="s">
        <v>1009</v>
      </c>
      <c r="AB52" s="28" t="s">
        <v>1010</v>
      </c>
      <c r="AC52" s="28" t="s">
        <v>1011</v>
      </c>
      <c r="AD52" s="28" t="s">
        <v>1012</v>
      </c>
      <c r="AE52" s="28" t="s">
        <v>1013</v>
      </c>
      <c r="AF52" s="28" t="s">
        <v>1014</v>
      </c>
      <c r="AG52" s="28" t="s">
        <v>1015</v>
      </c>
      <c r="AH52" s="28" t="s">
        <v>1079</v>
      </c>
      <c r="AI52" s="28" t="s">
        <v>1016</v>
      </c>
      <c r="AJ52" s="28" t="s">
        <v>1017</v>
      </c>
      <c r="AK52" s="28" t="s">
        <v>1018</v>
      </c>
      <c r="AL52" s="28" t="s">
        <v>1019</v>
      </c>
      <c r="AM52" s="28" t="s">
        <v>1020</v>
      </c>
      <c r="AN52" s="28" t="s">
        <v>1021</v>
      </c>
      <c r="AO52" s="28" t="s">
        <v>1022</v>
      </c>
      <c r="AP52" s="28" t="s">
        <v>1023</v>
      </c>
      <c r="AQ52" s="28" t="s">
        <v>1024</v>
      </c>
      <c r="AR52" s="28" t="s">
        <v>1080</v>
      </c>
      <c r="AS52" s="28" t="s">
        <v>1025</v>
      </c>
    </row>
    <row r="53" spans="5:45" x14ac:dyDescent="0.2">
      <c r="N53" t="s">
        <v>1161</v>
      </c>
      <c r="O53" s="19" t="s">
        <v>1162</v>
      </c>
      <c r="P53" s="30" t="s">
        <v>1163</v>
      </c>
      <c r="Q53" s="19" t="s">
        <v>1164</v>
      </c>
      <c r="R53" s="19" t="s">
        <v>1165</v>
      </c>
      <c r="S53" s="19" t="s">
        <v>1166</v>
      </c>
      <c r="T53" s="19" t="s">
        <v>1167</v>
      </c>
      <c r="U53" s="19" t="s">
        <v>1168</v>
      </c>
      <c r="V53" s="19" t="s">
        <v>1169</v>
      </c>
      <c r="W53" s="19" t="s">
        <v>1170</v>
      </c>
      <c r="X53" s="19" t="s">
        <v>1171</v>
      </c>
      <c r="Y53" s="19" t="s">
        <v>1172</v>
      </c>
      <c r="Z53" s="19" t="s">
        <v>1173</v>
      </c>
      <c r="AA53" s="19" t="s">
        <v>1174</v>
      </c>
      <c r="AB53" s="19" t="s">
        <v>1175</v>
      </c>
      <c r="AC53" s="19" t="s">
        <v>1176</v>
      </c>
      <c r="AD53" s="19" t="s">
        <v>1177</v>
      </c>
      <c r="AE53" s="19" t="s">
        <v>1178</v>
      </c>
      <c r="AF53" s="19" t="s">
        <v>1179</v>
      </c>
      <c r="AG53" s="19" t="s">
        <v>1180</v>
      </c>
      <c r="AH53" s="19" t="s">
        <v>1171</v>
      </c>
      <c r="AI53" s="19">
        <v>2301</v>
      </c>
      <c r="AJ53" s="19" t="s">
        <v>1181</v>
      </c>
      <c r="AK53" s="19">
        <v>2303</v>
      </c>
      <c r="AL53" s="19" t="s">
        <v>1182</v>
      </c>
      <c r="AM53" s="19" t="s">
        <v>1183</v>
      </c>
      <c r="AN53" s="19" t="s">
        <v>1184</v>
      </c>
      <c r="AO53" s="19" t="s">
        <v>1185</v>
      </c>
      <c r="AP53" s="19" t="s">
        <v>1186</v>
      </c>
      <c r="AQ53" s="19" t="s">
        <v>1187</v>
      </c>
      <c r="AR53" s="19" t="s">
        <v>1188</v>
      </c>
      <c r="AS53" s="19" t="s">
        <v>1189</v>
      </c>
    </row>
    <row r="54" spans="5:45" x14ac:dyDescent="0.2">
      <c r="E54" s="18">
        <v>1601</v>
      </c>
      <c r="F54" s="17" t="s">
        <v>129</v>
      </c>
      <c r="G54" s="17" t="s">
        <v>513</v>
      </c>
      <c r="H54" s="18">
        <v>5210</v>
      </c>
      <c r="I54" s="17" t="s">
        <v>424</v>
      </c>
      <c r="J54" s="17" t="s">
        <v>809</v>
      </c>
      <c r="M54" s="17" t="s">
        <v>1074</v>
      </c>
      <c r="N54" t="s">
        <v>1089</v>
      </c>
      <c r="O54" s="23" t="s">
        <v>1090</v>
      </c>
      <c r="P54" s="17" t="s">
        <v>1118</v>
      </c>
      <c r="Q54" s="23" t="s">
        <v>1119</v>
      </c>
      <c r="R54" s="17" t="s">
        <v>1120</v>
      </c>
      <c r="S54" s="17" t="s">
        <v>1121</v>
      </c>
      <c r="T54" s="17" t="s">
        <v>1099</v>
      </c>
      <c r="U54" s="17" t="s">
        <v>1122</v>
      </c>
      <c r="V54" s="17" t="s">
        <v>1119</v>
      </c>
      <c r="W54" s="17" t="s">
        <v>1118</v>
      </c>
      <c r="X54" s="17" t="s">
        <v>1152</v>
      </c>
      <c r="Y54" s="23" t="s">
        <v>1123</v>
      </c>
      <c r="Z54" s="23" t="s">
        <v>1123</v>
      </c>
      <c r="AA54" s="17" t="s">
        <v>1134</v>
      </c>
      <c r="AB54" s="17" t="s">
        <v>1135</v>
      </c>
      <c r="AC54" s="23" t="s">
        <v>1123</v>
      </c>
      <c r="AD54" s="17" t="s">
        <v>1136</v>
      </c>
      <c r="AE54" s="17" t="s">
        <v>1137</v>
      </c>
      <c r="AF54" s="23" t="s">
        <v>1123</v>
      </c>
      <c r="AG54" s="23" t="s">
        <v>1138</v>
      </c>
      <c r="AH54" s="23" t="s">
        <v>1140</v>
      </c>
      <c r="AI54" s="17" t="s">
        <v>1152</v>
      </c>
      <c r="AJ54" s="17" t="s">
        <v>1145</v>
      </c>
      <c r="AK54" s="17" t="s">
        <v>1152</v>
      </c>
      <c r="AL54" s="17" t="s">
        <v>1152</v>
      </c>
      <c r="AM54" s="17" t="s">
        <v>1152</v>
      </c>
      <c r="AN54" s="17" t="s">
        <v>1146</v>
      </c>
      <c r="AO54" s="17" t="s">
        <v>1151</v>
      </c>
      <c r="AP54" s="17" t="s">
        <v>1147</v>
      </c>
      <c r="AQ54" s="17" t="s">
        <v>1148</v>
      </c>
      <c r="AR54" s="17" t="s">
        <v>1149</v>
      </c>
      <c r="AS54" s="17" t="s">
        <v>1150</v>
      </c>
    </row>
    <row r="55" spans="5:45" x14ac:dyDescent="0.2">
      <c r="E55" s="18">
        <v>1910</v>
      </c>
      <c r="F55" s="17" t="s">
        <v>138</v>
      </c>
      <c r="G55" s="17" t="s">
        <v>522</v>
      </c>
      <c r="H55" s="18">
        <v>5039</v>
      </c>
      <c r="I55" s="17" t="s">
        <v>361</v>
      </c>
      <c r="J55" s="17" t="s">
        <v>746</v>
      </c>
      <c r="M55" s="17" t="s">
        <v>1075</v>
      </c>
      <c r="N55" t="s">
        <v>1090</v>
      </c>
      <c r="O55" s="23" t="s">
        <v>1100</v>
      </c>
      <c r="Q55" s="23" t="s">
        <v>1099</v>
      </c>
      <c r="Y55" s="23" t="s">
        <v>1124</v>
      </c>
      <c r="Z55" s="23" t="s">
        <v>1124</v>
      </c>
      <c r="AC55" s="23" t="s">
        <v>1124</v>
      </c>
      <c r="AF55" s="23" t="s">
        <v>1124</v>
      </c>
      <c r="AG55" s="23" t="s">
        <v>1139</v>
      </c>
      <c r="AH55" s="23" t="s">
        <v>1141</v>
      </c>
    </row>
    <row r="56" spans="5:45" x14ac:dyDescent="0.2">
      <c r="E56" s="18" t="s">
        <v>99</v>
      </c>
      <c r="F56" s="17" t="s">
        <v>36</v>
      </c>
      <c r="G56" s="17" t="s">
        <v>901</v>
      </c>
      <c r="H56" s="18">
        <v>5040</v>
      </c>
      <c r="I56" s="17" t="s">
        <v>362</v>
      </c>
      <c r="J56" s="17" t="s">
        <v>747</v>
      </c>
      <c r="M56" s="31" t="s">
        <v>1001</v>
      </c>
      <c r="N56" t="s">
        <v>1091</v>
      </c>
      <c r="O56" s="23" t="s">
        <v>1101</v>
      </c>
      <c r="Y56" s="23" t="s">
        <v>1125</v>
      </c>
      <c r="Z56" s="23" t="s">
        <v>1125</v>
      </c>
      <c r="AC56" s="23" t="s">
        <v>1125</v>
      </c>
      <c r="AF56" s="23" t="s">
        <v>1125</v>
      </c>
      <c r="AH56" s="23" t="s">
        <v>1142</v>
      </c>
    </row>
    <row r="57" spans="5:45" x14ac:dyDescent="0.2">
      <c r="E57" s="18" t="s">
        <v>81</v>
      </c>
      <c r="F57" s="17" t="s">
        <v>477</v>
      </c>
      <c r="G57" s="17" t="s">
        <v>883</v>
      </c>
      <c r="H57" s="18">
        <v>5041</v>
      </c>
      <c r="I57" s="17" t="s">
        <v>363</v>
      </c>
      <c r="J57" s="17" t="s">
        <v>748</v>
      </c>
      <c r="M57" s="17" t="s">
        <v>1002</v>
      </c>
      <c r="N57" t="s">
        <v>1092</v>
      </c>
      <c r="O57" s="23" t="s">
        <v>1102</v>
      </c>
      <c r="Y57" s="23" t="s">
        <v>1126</v>
      </c>
      <c r="Z57" s="23" t="s">
        <v>1126</v>
      </c>
      <c r="AC57" s="23" t="s">
        <v>1126</v>
      </c>
      <c r="AF57" s="23" t="s">
        <v>1126</v>
      </c>
      <c r="AH57" s="23" t="s">
        <v>1143</v>
      </c>
    </row>
    <row r="58" spans="5:45" x14ac:dyDescent="0.2">
      <c r="E58" s="18">
        <v>2247</v>
      </c>
      <c r="F58" s="17" t="s">
        <v>217</v>
      </c>
      <c r="G58" s="17" t="s">
        <v>601</v>
      </c>
      <c r="H58" s="18">
        <v>5042</v>
      </c>
      <c r="I58" s="17" t="s">
        <v>364</v>
      </c>
      <c r="J58" s="17" t="s">
        <v>749</v>
      </c>
      <c r="M58" s="17" t="s">
        <v>1003</v>
      </c>
      <c r="N58" t="s">
        <v>1093</v>
      </c>
      <c r="O58" s="23" t="s">
        <v>1103</v>
      </c>
      <c r="Y58" s="23" t="s">
        <v>1127</v>
      </c>
      <c r="Z58" s="23" t="s">
        <v>1127</v>
      </c>
      <c r="AC58" s="23" t="s">
        <v>1127</v>
      </c>
      <c r="AF58" s="23" t="s">
        <v>1127</v>
      </c>
      <c r="AH58" s="23" t="s">
        <v>1144</v>
      </c>
    </row>
    <row r="59" spans="5:45" x14ac:dyDescent="0.2">
      <c r="E59" s="18">
        <v>2246</v>
      </c>
      <c r="F59" s="17" t="s">
        <v>216</v>
      </c>
      <c r="G59" s="17" t="s">
        <v>600</v>
      </c>
      <c r="H59" s="18">
        <v>5043</v>
      </c>
      <c r="I59" s="17" t="s">
        <v>365</v>
      </c>
      <c r="J59" s="17" t="s">
        <v>750</v>
      </c>
      <c r="M59" s="17" t="s">
        <v>1004</v>
      </c>
      <c r="N59" t="s">
        <v>1094</v>
      </c>
      <c r="O59" s="23" t="s">
        <v>1104</v>
      </c>
      <c r="Y59" s="23" t="s">
        <v>1128</v>
      </c>
      <c r="Z59" s="23" t="s">
        <v>1128</v>
      </c>
      <c r="AC59" s="23" t="s">
        <v>1128</v>
      </c>
      <c r="AF59" s="23" t="s">
        <v>1128</v>
      </c>
    </row>
    <row r="60" spans="5:45" x14ac:dyDescent="0.2">
      <c r="E60" s="18">
        <v>2301</v>
      </c>
      <c r="F60" s="17" t="s">
        <v>232</v>
      </c>
      <c r="G60" s="17" t="s">
        <v>617</v>
      </c>
      <c r="H60" s="18">
        <v>5038</v>
      </c>
      <c r="I60" s="17" t="s">
        <v>360</v>
      </c>
      <c r="J60" s="17" t="s">
        <v>745</v>
      </c>
      <c r="M60" s="17" t="s">
        <v>1005</v>
      </c>
      <c r="N60" t="s">
        <v>1095</v>
      </c>
      <c r="O60" s="23" t="s">
        <v>1105</v>
      </c>
      <c r="Y60" s="23" t="s">
        <v>1129</v>
      </c>
      <c r="Z60" s="23" t="s">
        <v>1129</v>
      </c>
      <c r="AC60" s="23" t="s">
        <v>1129</v>
      </c>
      <c r="AF60" s="23" t="s">
        <v>1129</v>
      </c>
    </row>
    <row r="61" spans="5:45" x14ac:dyDescent="0.2">
      <c r="E61" s="18">
        <v>4201</v>
      </c>
      <c r="F61" s="17" t="s">
        <v>297</v>
      </c>
      <c r="G61" s="17" t="s">
        <v>682</v>
      </c>
      <c r="H61" s="18">
        <v>5044</v>
      </c>
      <c r="I61" s="17" t="s">
        <v>366</v>
      </c>
      <c r="J61" s="17" t="s">
        <v>751</v>
      </c>
      <c r="M61" s="17" t="s">
        <v>1006</v>
      </c>
      <c r="N61" t="s">
        <v>1096</v>
      </c>
      <c r="O61" s="23" t="s">
        <v>1106</v>
      </c>
      <c r="Y61" s="23" t="s">
        <v>1130</v>
      </c>
      <c r="Z61" s="23" t="s">
        <v>1131</v>
      </c>
      <c r="AC61" s="23" t="s">
        <v>1131</v>
      </c>
      <c r="AF61" s="23" t="s">
        <v>1131</v>
      </c>
    </row>
    <row r="62" spans="5:45" x14ac:dyDescent="0.2">
      <c r="E62" s="18">
        <v>4202</v>
      </c>
      <c r="F62" s="17" t="s">
        <v>298</v>
      </c>
      <c r="G62" s="17" t="s">
        <v>683</v>
      </c>
      <c r="H62" s="18">
        <v>8012</v>
      </c>
      <c r="I62" s="17" t="s">
        <v>441</v>
      </c>
      <c r="J62" s="17" t="s">
        <v>826</v>
      </c>
      <c r="M62" s="17" t="s">
        <v>1076</v>
      </c>
      <c r="N62" t="s">
        <v>1097</v>
      </c>
      <c r="O62" s="23" t="s">
        <v>1107</v>
      </c>
      <c r="Y62" s="23" t="s">
        <v>1131</v>
      </c>
      <c r="Z62" s="23" t="s">
        <v>1132</v>
      </c>
      <c r="AC62" s="23" t="s">
        <v>1132</v>
      </c>
      <c r="AF62" s="23" t="s">
        <v>1138</v>
      </c>
    </row>
    <row r="63" spans="5:45" x14ac:dyDescent="0.2">
      <c r="E63" s="18">
        <v>4211</v>
      </c>
      <c r="F63" s="17" t="s">
        <v>307</v>
      </c>
      <c r="G63" s="17" t="s">
        <v>692</v>
      </c>
      <c r="H63" s="18">
        <v>5280</v>
      </c>
      <c r="I63" s="17" t="s">
        <v>431</v>
      </c>
      <c r="J63" s="17" t="s">
        <v>816</v>
      </c>
      <c r="M63" s="17" t="s">
        <v>1077</v>
      </c>
      <c r="N63" t="s">
        <v>1098</v>
      </c>
      <c r="O63" s="23" t="s">
        <v>1108</v>
      </c>
      <c r="Y63" s="23" t="s">
        <v>1132</v>
      </c>
      <c r="Z63" s="23" t="s">
        <v>1133</v>
      </c>
      <c r="AC63" s="23" t="s">
        <v>1133</v>
      </c>
      <c r="AF63" s="23" t="s">
        <v>1132</v>
      </c>
    </row>
    <row r="64" spans="5:45" x14ac:dyDescent="0.2">
      <c r="E64" s="18">
        <v>4212</v>
      </c>
      <c r="F64" s="17" t="s">
        <v>308</v>
      </c>
      <c r="G64" s="17" t="s">
        <v>693</v>
      </c>
      <c r="H64" s="18">
        <v>5045</v>
      </c>
      <c r="I64" s="17" t="s">
        <v>367</v>
      </c>
      <c r="J64" s="17" t="s">
        <v>752</v>
      </c>
      <c r="M64" s="17" t="s">
        <v>1078</v>
      </c>
      <c r="N64" t="s">
        <v>1099</v>
      </c>
      <c r="O64" s="23" t="s">
        <v>1109</v>
      </c>
      <c r="Y64" s="23" t="s">
        <v>1133</v>
      </c>
      <c r="AF64" s="23" t="s">
        <v>1133</v>
      </c>
    </row>
    <row r="65" spans="5:15" x14ac:dyDescent="0.2">
      <c r="E65" s="18">
        <v>4213</v>
      </c>
      <c r="F65" s="17" t="s">
        <v>309</v>
      </c>
      <c r="G65" s="17" t="s">
        <v>694</v>
      </c>
      <c r="H65" s="18">
        <v>5088</v>
      </c>
      <c r="I65" s="17" t="s">
        <v>409</v>
      </c>
      <c r="J65" s="17" t="s">
        <v>794</v>
      </c>
      <c r="M65" s="17" t="s">
        <v>1007</v>
      </c>
      <c r="O65" s="23" t="s">
        <v>1110</v>
      </c>
    </row>
    <row r="66" spans="5:15" x14ac:dyDescent="0.2">
      <c r="E66" s="18">
        <v>4214</v>
      </c>
      <c r="F66" s="17" t="s">
        <v>310</v>
      </c>
      <c r="G66" s="17" t="s">
        <v>695</v>
      </c>
      <c r="H66" s="18">
        <v>5310</v>
      </c>
      <c r="I66" s="17" t="s">
        <v>435</v>
      </c>
      <c r="J66" s="17" t="s">
        <v>820</v>
      </c>
      <c r="M66" s="17" t="s">
        <v>1008</v>
      </c>
      <c r="N66"/>
      <c r="O66" s="23" t="s">
        <v>1111</v>
      </c>
    </row>
    <row r="67" spans="5:15" x14ac:dyDescent="0.2">
      <c r="E67" s="18">
        <v>4203</v>
      </c>
      <c r="F67" s="17" t="s">
        <v>299</v>
      </c>
      <c r="G67" s="17" t="s">
        <v>684</v>
      </c>
      <c r="H67" s="18">
        <v>8013</v>
      </c>
      <c r="I67" s="17" t="s">
        <v>442</v>
      </c>
      <c r="J67" s="17" t="s">
        <v>827</v>
      </c>
      <c r="M67" s="17" t="s">
        <v>1009</v>
      </c>
      <c r="N67"/>
      <c r="O67" s="23" t="s">
        <v>1112</v>
      </c>
    </row>
    <row r="68" spans="5:15" x14ac:dyDescent="0.2">
      <c r="E68" s="18">
        <v>4217</v>
      </c>
      <c r="F68" s="17" t="s">
        <v>313</v>
      </c>
      <c r="G68" s="17" t="s">
        <v>698</v>
      </c>
      <c r="H68" s="18">
        <v>5101</v>
      </c>
      <c r="I68" s="17" t="s">
        <v>421</v>
      </c>
      <c r="J68" s="17" t="s">
        <v>806</v>
      </c>
      <c r="M68" s="17" t="s">
        <v>1010</v>
      </c>
      <c r="N68"/>
      <c r="O68" s="23" t="s">
        <v>1113</v>
      </c>
    </row>
    <row r="69" spans="5:15" x14ac:dyDescent="0.2">
      <c r="E69" s="18">
        <v>4218</v>
      </c>
      <c r="F69" s="17" t="s">
        <v>314</v>
      </c>
      <c r="G69" s="17" t="s">
        <v>699</v>
      </c>
      <c r="H69" s="18">
        <v>5056</v>
      </c>
      <c r="I69" s="17" t="s">
        <v>377</v>
      </c>
      <c r="J69" s="17" t="s">
        <v>762</v>
      </c>
      <c r="M69" s="17" t="s">
        <v>1011</v>
      </c>
      <c r="N69"/>
      <c r="O69" s="23" t="s">
        <v>1114</v>
      </c>
    </row>
    <row r="70" spans="5:15" x14ac:dyDescent="0.2">
      <c r="E70" s="18">
        <v>4215</v>
      </c>
      <c r="F70" s="17" t="s">
        <v>311</v>
      </c>
      <c r="G70" s="17" t="s">
        <v>696</v>
      </c>
      <c r="H70" s="18">
        <v>5047</v>
      </c>
      <c r="I70" s="17" t="s">
        <v>369</v>
      </c>
      <c r="J70" s="17" t="s">
        <v>754</v>
      </c>
      <c r="M70" s="17" t="s">
        <v>1012</v>
      </c>
      <c r="N70"/>
      <c r="O70" s="23" t="s">
        <v>1115</v>
      </c>
    </row>
    <row r="71" spans="5:15" x14ac:dyDescent="0.2">
      <c r="E71" s="18">
        <v>4216</v>
      </c>
      <c r="F71" s="17" t="s">
        <v>312</v>
      </c>
      <c r="G71" s="17" t="s">
        <v>697</v>
      </c>
      <c r="H71" s="18">
        <v>5048</v>
      </c>
      <c r="I71" s="17" t="s">
        <v>370</v>
      </c>
      <c r="J71" s="17" t="s">
        <v>755</v>
      </c>
      <c r="M71" s="17" t="s">
        <v>1013</v>
      </c>
      <c r="N71"/>
      <c r="O71" s="23" t="s">
        <v>1116</v>
      </c>
    </row>
    <row r="72" spans="5:15" x14ac:dyDescent="0.2">
      <c r="E72" s="18">
        <v>4207</v>
      </c>
      <c r="F72" s="17" t="s">
        <v>303</v>
      </c>
      <c r="G72" s="17" t="s">
        <v>688</v>
      </c>
      <c r="H72" s="18" t="s">
        <v>1084</v>
      </c>
      <c r="I72" s="17" t="s">
        <v>1085</v>
      </c>
      <c r="J72" s="17" t="s">
        <v>1086</v>
      </c>
      <c r="M72" s="17" t="s">
        <v>1014</v>
      </c>
      <c r="N72"/>
      <c r="O72" s="23" t="s">
        <v>1117</v>
      </c>
    </row>
    <row r="73" spans="5:15" x14ac:dyDescent="0.2">
      <c r="E73" s="18">
        <v>4208</v>
      </c>
      <c r="F73" s="17" t="s">
        <v>304</v>
      </c>
      <c r="G73" s="17" t="s">
        <v>689</v>
      </c>
      <c r="H73" s="18" t="s">
        <v>919</v>
      </c>
      <c r="I73" s="17" t="s">
        <v>920</v>
      </c>
      <c r="J73" s="17" t="s">
        <v>928</v>
      </c>
      <c r="M73" s="17" t="s">
        <v>1015</v>
      </c>
      <c r="N73"/>
    </row>
    <row r="74" spans="5:15" x14ac:dyDescent="0.2">
      <c r="E74" s="18">
        <v>4204</v>
      </c>
      <c r="F74" s="17" t="s">
        <v>300</v>
      </c>
      <c r="G74" s="17" t="s">
        <v>685</v>
      </c>
      <c r="H74" s="18" t="s">
        <v>921</v>
      </c>
      <c r="I74" s="17" t="s">
        <v>922</v>
      </c>
      <c r="J74" s="17" t="s">
        <v>929</v>
      </c>
      <c r="M74" s="17" t="s">
        <v>1079</v>
      </c>
      <c r="N74"/>
    </row>
    <row r="75" spans="5:15" x14ac:dyDescent="0.2">
      <c r="E75" s="18">
        <v>4205</v>
      </c>
      <c r="F75" s="17" t="s">
        <v>301</v>
      </c>
      <c r="G75" s="17" t="s">
        <v>686</v>
      </c>
      <c r="H75" s="18" t="s">
        <v>915</v>
      </c>
      <c r="I75" s="17" t="s">
        <v>916</v>
      </c>
      <c r="J75" s="17" t="s">
        <v>930</v>
      </c>
      <c r="M75" s="17" t="s">
        <v>1016</v>
      </c>
      <c r="N75"/>
    </row>
    <row r="76" spans="5:15" x14ac:dyDescent="0.2">
      <c r="E76" s="18">
        <v>4206</v>
      </c>
      <c r="F76" s="17" t="s">
        <v>302</v>
      </c>
      <c r="G76" s="17" t="s">
        <v>687</v>
      </c>
      <c r="H76" s="18" t="s">
        <v>917</v>
      </c>
      <c r="I76" s="17" t="s">
        <v>918</v>
      </c>
      <c r="J76" s="17" t="s">
        <v>931</v>
      </c>
      <c r="M76" s="17" t="s">
        <v>1017</v>
      </c>
      <c r="N76"/>
    </row>
    <row r="77" spans="5:15" x14ac:dyDescent="0.2">
      <c r="E77" s="18">
        <v>4209</v>
      </c>
      <c r="F77" s="17" t="s">
        <v>305</v>
      </c>
      <c r="G77" s="17" t="s">
        <v>690</v>
      </c>
      <c r="H77" s="18">
        <v>8102</v>
      </c>
      <c r="I77" s="17" t="s">
        <v>453</v>
      </c>
      <c r="J77" s="17" t="s">
        <v>838</v>
      </c>
      <c r="M77" s="17" t="s">
        <v>1018</v>
      </c>
      <c r="N77"/>
    </row>
    <row r="78" spans="5:15" x14ac:dyDescent="0.2">
      <c r="E78" s="18">
        <v>4210</v>
      </c>
      <c r="F78" s="17" t="s">
        <v>306</v>
      </c>
      <c r="G78" s="17" t="s">
        <v>691</v>
      </c>
      <c r="H78" s="18">
        <v>5080</v>
      </c>
      <c r="I78" s="17" t="s">
        <v>401</v>
      </c>
      <c r="J78" s="17" t="s">
        <v>786</v>
      </c>
      <c r="M78" s="17" t="s">
        <v>1019</v>
      </c>
      <c r="N78"/>
    </row>
    <row r="79" spans="5:15" x14ac:dyDescent="0.2">
      <c r="E79" s="18">
        <v>3104</v>
      </c>
      <c r="F79" s="17" t="s">
        <v>275</v>
      </c>
      <c r="G79" s="17" t="s">
        <v>660</v>
      </c>
      <c r="H79" s="18">
        <v>5008</v>
      </c>
      <c r="I79" s="17" t="s">
        <v>334</v>
      </c>
      <c r="J79" s="17" t="s">
        <v>719</v>
      </c>
      <c r="M79" s="17" t="s">
        <v>1020</v>
      </c>
      <c r="N79"/>
    </row>
    <row r="80" spans="5:15" x14ac:dyDescent="0.2">
      <c r="E80" s="18">
        <v>2801</v>
      </c>
      <c r="F80" s="17" t="s">
        <v>257</v>
      </c>
      <c r="G80" s="17" t="s">
        <v>642</v>
      </c>
      <c r="H80" s="18">
        <v>5050</v>
      </c>
      <c r="I80" s="17" t="s">
        <v>372</v>
      </c>
      <c r="J80" s="17" t="s">
        <v>757</v>
      </c>
      <c r="M80" s="17" t="s">
        <v>1021</v>
      </c>
      <c r="N80"/>
    </row>
    <row r="81" spans="5:14" x14ac:dyDescent="0.2">
      <c r="E81" s="18" t="s">
        <v>48</v>
      </c>
      <c r="F81" s="17" t="s">
        <v>12</v>
      </c>
      <c r="G81" s="17" t="s">
        <v>849</v>
      </c>
      <c r="H81" s="18">
        <v>5069</v>
      </c>
      <c r="I81" s="17" t="s">
        <v>390</v>
      </c>
      <c r="J81" s="17" t="s">
        <v>775</v>
      </c>
      <c r="M81" s="17" t="s">
        <v>1022</v>
      </c>
      <c r="N81"/>
    </row>
    <row r="82" spans="5:14" x14ac:dyDescent="0.2">
      <c r="E82" s="18">
        <v>1913</v>
      </c>
      <c r="F82" s="17" t="s">
        <v>139</v>
      </c>
      <c r="G82" s="17" t="s">
        <v>523</v>
      </c>
      <c r="H82" s="18">
        <v>5053</v>
      </c>
      <c r="I82" s="17" t="s">
        <v>375</v>
      </c>
      <c r="J82" s="17" t="s">
        <v>760</v>
      </c>
      <c r="M82" s="17" t="s">
        <v>1023</v>
      </c>
      <c r="N82"/>
    </row>
    <row r="83" spans="5:14" x14ac:dyDescent="0.2">
      <c r="E83" s="18" t="s">
        <v>72</v>
      </c>
      <c r="F83" s="17" t="s">
        <v>24</v>
      </c>
      <c r="G83" s="17" t="s">
        <v>873</v>
      </c>
      <c r="H83" s="18">
        <v>5054</v>
      </c>
      <c r="I83" s="17" t="s">
        <v>376</v>
      </c>
      <c r="J83" s="17" t="s">
        <v>761</v>
      </c>
      <c r="M83" s="17" t="s">
        <v>1024</v>
      </c>
      <c r="N83"/>
    </row>
    <row r="84" spans="5:14" x14ac:dyDescent="0.2">
      <c r="E84" s="18" t="s">
        <v>80</v>
      </c>
      <c r="F84" s="17" t="s">
        <v>28</v>
      </c>
      <c r="G84" s="17" t="s">
        <v>882</v>
      </c>
      <c r="H84" s="18">
        <v>8040</v>
      </c>
      <c r="I84" s="17" t="s">
        <v>452</v>
      </c>
      <c r="J84" s="17" t="s">
        <v>837</v>
      </c>
      <c r="M84" s="17" t="s">
        <v>1080</v>
      </c>
      <c r="N84"/>
    </row>
    <row r="85" spans="5:14" x14ac:dyDescent="0.2">
      <c r="E85" s="18">
        <v>1200</v>
      </c>
      <c r="F85" s="17" t="s">
        <v>114</v>
      </c>
      <c r="G85" s="17" t="s">
        <v>498</v>
      </c>
      <c r="H85" s="18">
        <v>5094</v>
      </c>
      <c r="I85" s="17" t="s">
        <v>414</v>
      </c>
      <c r="J85" s="17" t="s">
        <v>799</v>
      </c>
      <c r="M85" s="17" t="s">
        <v>1025</v>
      </c>
      <c r="N85"/>
    </row>
    <row r="86" spans="5:14" x14ac:dyDescent="0.2">
      <c r="E86" s="18" t="s">
        <v>70</v>
      </c>
      <c r="F86" s="17" t="s">
        <v>471</v>
      </c>
      <c r="G86" s="17" t="s">
        <v>871</v>
      </c>
      <c r="H86" s="18">
        <v>8107</v>
      </c>
      <c r="I86" s="17" t="s">
        <v>455</v>
      </c>
      <c r="J86" s="17" t="s">
        <v>840</v>
      </c>
    </row>
    <row r="87" spans="5:14" x14ac:dyDescent="0.2">
      <c r="E87" s="18">
        <v>2232</v>
      </c>
      <c r="F87" s="17" t="s">
        <v>203</v>
      </c>
      <c r="G87" s="17" t="s">
        <v>587</v>
      </c>
      <c r="H87" s="18">
        <v>5097</v>
      </c>
      <c r="I87" s="17" t="s">
        <v>417</v>
      </c>
      <c r="J87" s="17" t="s">
        <v>802</v>
      </c>
    </row>
    <row r="88" spans="5:14" x14ac:dyDescent="0.2">
      <c r="E88" s="18" t="s">
        <v>102</v>
      </c>
      <c r="F88" s="17" t="s">
        <v>490</v>
      </c>
      <c r="G88" s="17" t="s">
        <v>904</v>
      </c>
      <c r="H88" s="18">
        <v>5051</v>
      </c>
      <c r="I88" s="17" t="s">
        <v>373</v>
      </c>
      <c r="J88" s="17" t="s">
        <v>758</v>
      </c>
    </row>
    <row r="89" spans="5:14" x14ac:dyDescent="0.2">
      <c r="E89" s="18" t="s">
        <v>106</v>
      </c>
      <c r="F89" s="17" t="s">
        <v>492</v>
      </c>
      <c r="G89" s="17" t="s">
        <v>908</v>
      </c>
      <c r="H89" s="18">
        <v>5086</v>
      </c>
      <c r="I89" s="17" t="s">
        <v>407</v>
      </c>
      <c r="J89" s="17" t="s">
        <v>792</v>
      </c>
    </row>
    <row r="90" spans="5:14" x14ac:dyDescent="0.2">
      <c r="E90" s="18">
        <v>3105</v>
      </c>
      <c r="F90" s="17" t="s">
        <v>276</v>
      </c>
      <c r="G90" s="17" t="s">
        <v>661</v>
      </c>
      <c r="H90" s="18">
        <v>8025</v>
      </c>
      <c r="I90" s="17" t="s">
        <v>450</v>
      </c>
      <c r="J90" s="17" t="s">
        <v>835</v>
      </c>
    </row>
    <row r="91" spans="5:14" x14ac:dyDescent="0.2">
      <c r="E91" s="18" t="s">
        <v>65</v>
      </c>
      <c r="F91" s="17" t="s">
        <v>469</v>
      </c>
      <c r="G91" s="17" t="s">
        <v>866</v>
      </c>
      <c r="H91" s="18">
        <v>5020</v>
      </c>
      <c r="I91" s="17" t="s">
        <v>346</v>
      </c>
      <c r="J91" s="17" t="s">
        <v>731</v>
      </c>
    </row>
    <row r="92" spans="5:14" x14ac:dyDescent="0.2">
      <c r="E92" s="18" t="s">
        <v>94</v>
      </c>
      <c r="F92" s="17" t="s">
        <v>34</v>
      </c>
      <c r="G92" s="17" t="s">
        <v>896</v>
      </c>
      <c r="H92" s="18" t="s">
        <v>923</v>
      </c>
      <c r="I92" s="17" t="s">
        <v>924</v>
      </c>
      <c r="J92" s="17" t="s">
        <v>932</v>
      </c>
    </row>
    <row r="93" spans="5:14" x14ac:dyDescent="0.2">
      <c r="E93" s="18">
        <v>2901</v>
      </c>
      <c r="F93" s="17" t="s">
        <v>266</v>
      </c>
      <c r="G93" s="17" t="s">
        <v>651</v>
      </c>
      <c r="H93" s="18">
        <v>5057</v>
      </c>
      <c r="I93" s="17" t="s">
        <v>378</v>
      </c>
      <c r="J93" s="17" t="s">
        <v>763</v>
      </c>
    </row>
    <row r="94" spans="5:14" x14ac:dyDescent="0.2">
      <c r="E94" s="18">
        <v>2234</v>
      </c>
      <c r="F94" s="17" t="s">
        <v>205</v>
      </c>
      <c r="G94" s="17" t="s">
        <v>589</v>
      </c>
      <c r="H94" s="18">
        <v>8011</v>
      </c>
      <c r="I94" s="17" t="s">
        <v>440</v>
      </c>
      <c r="J94" s="17" t="s">
        <v>825</v>
      </c>
    </row>
    <row r="95" spans="5:14" x14ac:dyDescent="0.2">
      <c r="E95" s="18">
        <v>2226</v>
      </c>
      <c r="F95" s="17" t="s">
        <v>197</v>
      </c>
      <c r="G95" s="17" t="s">
        <v>581</v>
      </c>
      <c r="H95" s="18">
        <v>8030</v>
      </c>
      <c r="I95" s="17" t="s">
        <v>451</v>
      </c>
      <c r="J95" s="17" t="s">
        <v>836</v>
      </c>
    </row>
    <row r="96" spans="5:14" x14ac:dyDescent="0.2">
      <c r="E96" s="18" t="s">
        <v>84</v>
      </c>
      <c r="F96" s="17" t="s">
        <v>480</v>
      </c>
      <c r="G96" s="17" t="s">
        <v>886</v>
      </c>
      <c r="H96" s="18">
        <v>5049</v>
      </c>
      <c r="I96" s="17" t="s">
        <v>371</v>
      </c>
      <c r="J96" s="17" t="s">
        <v>756</v>
      </c>
    </row>
    <row r="97" spans="5:10" x14ac:dyDescent="0.2">
      <c r="E97" s="18">
        <v>1804</v>
      </c>
      <c r="F97" s="17" t="s">
        <v>133</v>
      </c>
      <c r="G97" s="17" t="s">
        <v>517</v>
      </c>
      <c r="H97" s="18">
        <v>8022</v>
      </c>
      <c r="I97" s="17" t="s">
        <v>448</v>
      </c>
      <c r="J97" s="17" t="s">
        <v>833</v>
      </c>
    </row>
    <row r="98" spans="5:10" x14ac:dyDescent="0.2">
      <c r="E98" s="18">
        <v>2902</v>
      </c>
      <c r="F98" s="17" t="s">
        <v>267</v>
      </c>
      <c r="G98" s="17" t="s">
        <v>652</v>
      </c>
      <c r="H98" s="18">
        <v>5060</v>
      </c>
      <c r="I98" s="17" t="s">
        <v>381</v>
      </c>
      <c r="J98" s="17" t="s">
        <v>766</v>
      </c>
    </row>
    <row r="99" spans="5:10" x14ac:dyDescent="0.2">
      <c r="E99" s="18">
        <v>2249</v>
      </c>
      <c r="F99" s="17" t="s">
        <v>219</v>
      </c>
      <c r="G99" s="17" t="s">
        <v>603</v>
      </c>
      <c r="H99" s="18">
        <v>8018</v>
      </c>
      <c r="I99" s="17" t="s">
        <v>446</v>
      </c>
      <c r="J99" s="17" t="s">
        <v>831</v>
      </c>
    </row>
    <row r="100" spans="5:10" x14ac:dyDescent="0.2">
      <c r="E100" s="18">
        <v>2108</v>
      </c>
      <c r="F100" s="17" t="s">
        <v>166</v>
      </c>
      <c r="G100" s="17" t="s">
        <v>550</v>
      </c>
      <c r="H100" s="18">
        <v>5061</v>
      </c>
      <c r="I100" s="17" t="s">
        <v>382</v>
      </c>
      <c r="J100" s="17" t="s">
        <v>767</v>
      </c>
    </row>
    <row r="101" spans="5:10" x14ac:dyDescent="0.2">
      <c r="E101" s="18">
        <v>1915</v>
      </c>
      <c r="F101" s="17" t="s">
        <v>140</v>
      </c>
      <c r="G101" s="17" t="s">
        <v>524</v>
      </c>
      <c r="H101" s="18">
        <v>5062</v>
      </c>
      <c r="I101" s="17" t="s">
        <v>383</v>
      </c>
      <c r="J101" s="17" t="s">
        <v>768</v>
      </c>
    </row>
    <row r="102" spans="5:10" x14ac:dyDescent="0.2">
      <c r="E102" s="18" t="s">
        <v>68</v>
      </c>
      <c r="F102" s="17" t="s">
        <v>470</v>
      </c>
      <c r="G102" s="17" t="s">
        <v>869</v>
      </c>
      <c r="H102" s="18">
        <v>5058</v>
      </c>
      <c r="I102" s="17" t="s">
        <v>379</v>
      </c>
      <c r="J102" s="17" t="s">
        <v>764</v>
      </c>
    </row>
    <row r="103" spans="5:10" x14ac:dyDescent="0.2">
      <c r="E103" s="18">
        <v>1402</v>
      </c>
      <c r="F103" s="17" t="s">
        <v>119</v>
      </c>
      <c r="G103" s="17" t="s">
        <v>503</v>
      </c>
      <c r="H103" s="18">
        <v>5063</v>
      </c>
      <c r="I103" s="17" t="s">
        <v>384</v>
      </c>
      <c r="J103" s="17" t="s">
        <v>769</v>
      </c>
    </row>
    <row r="104" spans="5:10" x14ac:dyDescent="0.2">
      <c r="E104" s="18">
        <v>1405</v>
      </c>
      <c r="F104" s="17" t="s">
        <v>120</v>
      </c>
      <c r="G104" s="17" t="s">
        <v>504</v>
      </c>
      <c r="H104" s="18">
        <v>5064</v>
      </c>
      <c r="I104" s="17" t="s">
        <v>385</v>
      </c>
      <c r="J104" s="17" t="s">
        <v>770</v>
      </c>
    </row>
    <row r="105" spans="5:10" x14ac:dyDescent="0.2">
      <c r="E105" s="18">
        <v>2303</v>
      </c>
      <c r="F105" s="17" t="s">
        <v>234</v>
      </c>
      <c r="G105" s="17" t="s">
        <v>619</v>
      </c>
      <c r="H105" s="18">
        <v>5066</v>
      </c>
      <c r="I105" s="17" t="s">
        <v>387</v>
      </c>
      <c r="J105" s="17" t="s">
        <v>772</v>
      </c>
    </row>
    <row r="106" spans="5:10" x14ac:dyDescent="0.2">
      <c r="E106" s="18" t="s">
        <v>69</v>
      </c>
      <c r="F106" s="17" t="s">
        <v>23</v>
      </c>
      <c r="G106" s="17" t="s">
        <v>870</v>
      </c>
      <c r="H106" s="18">
        <v>5067</v>
      </c>
      <c r="I106" s="17" t="s">
        <v>388</v>
      </c>
      <c r="J106" s="17" t="s">
        <v>773</v>
      </c>
    </row>
    <row r="107" spans="5:10" x14ac:dyDescent="0.2">
      <c r="E107" s="18">
        <v>1609</v>
      </c>
      <c r="F107" s="17" t="s">
        <v>130</v>
      </c>
      <c r="G107" s="17" t="s">
        <v>514</v>
      </c>
      <c r="H107" s="18">
        <v>5068</v>
      </c>
      <c r="I107" s="17" t="s">
        <v>389</v>
      </c>
      <c r="J107" s="17" t="s">
        <v>774</v>
      </c>
    </row>
    <row r="108" spans="5:10" x14ac:dyDescent="0.2">
      <c r="E108" s="18">
        <v>1501</v>
      </c>
      <c r="F108" s="17" t="s">
        <v>123</v>
      </c>
      <c r="G108" s="17" t="s">
        <v>507</v>
      </c>
      <c r="H108" s="18">
        <v>5070</v>
      </c>
      <c r="I108" s="17" t="s">
        <v>391</v>
      </c>
      <c r="J108" s="17" t="s">
        <v>776</v>
      </c>
    </row>
    <row r="109" spans="5:10" x14ac:dyDescent="0.2">
      <c r="E109" s="18" t="s">
        <v>86</v>
      </c>
      <c r="F109" s="17" t="s">
        <v>30</v>
      </c>
      <c r="G109" s="17" t="s">
        <v>888</v>
      </c>
      <c r="H109" s="18">
        <v>5087</v>
      </c>
      <c r="I109" s="17" t="s">
        <v>408</v>
      </c>
      <c r="J109" s="17" t="s">
        <v>793</v>
      </c>
    </row>
    <row r="110" spans="5:10" x14ac:dyDescent="0.2">
      <c r="E110" s="18" t="s">
        <v>60</v>
      </c>
      <c r="F110" s="17" t="s">
        <v>465</v>
      </c>
      <c r="G110" s="17" t="s">
        <v>861</v>
      </c>
      <c r="H110" s="18">
        <v>5010</v>
      </c>
      <c r="I110" s="17" t="s">
        <v>336</v>
      </c>
      <c r="J110" s="17" t="s">
        <v>721</v>
      </c>
    </row>
    <row r="111" spans="5:10" x14ac:dyDescent="0.2">
      <c r="E111" s="18">
        <v>3500</v>
      </c>
      <c r="F111" s="17" t="s">
        <v>285</v>
      </c>
      <c r="G111" s="17" t="s">
        <v>670</v>
      </c>
      <c r="H111" s="18">
        <v>5071</v>
      </c>
      <c r="I111" s="17" t="s">
        <v>392</v>
      </c>
      <c r="J111" s="17" t="s">
        <v>777</v>
      </c>
    </row>
    <row r="112" spans="5:10" x14ac:dyDescent="0.2">
      <c r="E112" s="18">
        <v>1926</v>
      </c>
      <c r="F112" s="17" t="s">
        <v>143</v>
      </c>
      <c r="G112" s="17" t="s">
        <v>527</v>
      </c>
      <c r="H112" s="18">
        <v>5072</v>
      </c>
      <c r="I112" s="17" t="s">
        <v>393</v>
      </c>
      <c r="J112" s="17" t="s">
        <v>778</v>
      </c>
    </row>
    <row r="113" spans="5:10" x14ac:dyDescent="0.2">
      <c r="E113" s="18">
        <v>2228</v>
      </c>
      <c r="F113" s="17" t="s">
        <v>199</v>
      </c>
      <c r="G113" s="17" t="s">
        <v>583</v>
      </c>
      <c r="H113" s="18">
        <v>5073</v>
      </c>
      <c r="I113" s="17" t="s">
        <v>394</v>
      </c>
      <c r="J113" s="17" t="s">
        <v>779</v>
      </c>
    </row>
    <row r="114" spans="5:10" x14ac:dyDescent="0.2">
      <c r="E114" s="18">
        <v>1502</v>
      </c>
      <c r="F114" s="17" t="s">
        <v>124</v>
      </c>
      <c r="G114" s="17" t="s">
        <v>508</v>
      </c>
      <c r="H114" s="18">
        <v>5074</v>
      </c>
      <c r="I114" s="17" t="s">
        <v>395</v>
      </c>
      <c r="J114" s="17" t="s">
        <v>780</v>
      </c>
    </row>
    <row r="115" spans="5:10" x14ac:dyDescent="0.2">
      <c r="E115" s="18">
        <v>1505</v>
      </c>
      <c r="F115" s="17" t="s">
        <v>127</v>
      </c>
      <c r="G115" s="17" t="s">
        <v>511</v>
      </c>
      <c r="H115" s="18">
        <v>5075</v>
      </c>
      <c r="I115" s="17" t="s">
        <v>396</v>
      </c>
      <c r="J115" s="17" t="s">
        <v>781</v>
      </c>
    </row>
    <row r="116" spans="5:10" x14ac:dyDescent="0.2">
      <c r="E116" s="18">
        <v>1503</v>
      </c>
      <c r="F116" s="17" t="s">
        <v>125</v>
      </c>
      <c r="G116" s="17" t="s">
        <v>509</v>
      </c>
      <c r="H116" s="18">
        <v>5076</v>
      </c>
      <c r="I116" s="17" t="s">
        <v>397</v>
      </c>
      <c r="J116" s="17" t="s">
        <v>782</v>
      </c>
    </row>
    <row r="117" spans="5:10" x14ac:dyDescent="0.2">
      <c r="E117" s="18">
        <v>1506</v>
      </c>
      <c r="F117" s="17" t="s">
        <v>128</v>
      </c>
      <c r="G117" s="17" t="s">
        <v>512</v>
      </c>
      <c r="H117" s="18">
        <v>5077</v>
      </c>
      <c r="I117" s="17" t="s">
        <v>398</v>
      </c>
      <c r="J117" s="17" t="s">
        <v>783</v>
      </c>
    </row>
    <row r="118" spans="5:10" x14ac:dyDescent="0.2">
      <c r="E118" s="18">
        <v>1504</v>
      </c>
      <c r="F118" s="17" t="s">
        <v>126</v>
      </c>
      <c r="G118" s="17" t="s">
        <v>510</v>
      </c>
      <c r="H118" s="18">
        <v>5079</v>
      </c>
      <c r="I118" s="17" t="s">
        <v>400</v>
      </c>
      <c r="J118" s="17" t="s">
        <v>785</v>
      </c>
    </row>
    <row r="119" spans="5:10" x14ac:dyDescent="0.2">
      <c r="E119" s="18">
        <v>1100</v>
      </c>
      <c r="F119" s="17" t="s">
        <v>112</v>
      </c>
      <c r="G119" s="17" t="s">
        <v>496</v>
      </c>
      <c r="H119" s="18">
        <v>5083</v>
      </c>
      <c r="I119" s="17" t="s">
        <v>404</v>
      </c>
      <c r="J119" s="17" t="s">
        <v>789</v>
      </c>
    </row>
    <row r="120" spans="5:10" x14ac:dyDescent="0.2">
      <c r="E120" s="18" t="s">
        <v>52</v>
      </c>
      <c r="F120" s="17" t="s">
        <v>16</v>
      </c>
      <c r="G120" s="17" t="s">
        <v>853</v>
      </c>
      <c r="H120" s="18">
        <v>8001</v>
      </c>
      <c r="I120" s="17" t="s">
        <v>437</v>
      </c>
      <c r="J120" s="17" t="s">
        <v>822</v>
      </c>
    </row>
    <row r="121" spans="5:10" x14ac:dyDescent="0.2">
      <c r="E121" s="18">
        <v>4303</v>
      </c>
      <c r="F121" s="17" t="s">
        <v>324</v>
      </c>
      <c r="G121" s="17" t="s">
        <v>709</v>
      </c>
      <c r="H121" s="18">
        <v>5084</v>
      </c>
      <c r="I121" s="17" t="s">
        <v>405</v>
      </c>
      <c r="J121" s="17" t="s">
        <v>790</v>
      </c>
    </row>
    <row r="122" spans="5:10" x14ac:dyDescent="0.2">
      <c r="E122" s="18">
        <v>4301</v>
      </c>
      <c r="F122" s="17" t="s">
        <v>322</v>
      </c>
      <c r="G122" s="17" t="s">
        <v>707</v>
      </c>
      <c r="H122" s="18">
        <v>5085</v>
      </c>
      <c r="I122" s="17" t="s">
        <v>406</v>
      </c>
      <c r="J122" s="17" t="s">
        <v>791</v>
      </c>
    </row>
    <row r="123" spans="5:10" x14ac:dyDescent="0.2">
      <c r="E123" s="18">
        <v>4302</v>
      </c>
      <c r="F123" s="17" t="s">
        <v>323</v>
      </c>
      <c r="G123" s="17" t="s">
        <v>708</v>
      </c>
      <c r="H123" s="18">
        <v>8016</v>
      </c>
      <c r="I123" s="17" t="s">
        <v>444</v>
      </c>
      <c r="J123" s="17" t="s">
        <v>829</v>
      </c>
    </row>
    <row r="124" spans="5:10" x14ac:dyDescent="0.2">
      <c r="E124" s="18">
        <v>2248</v>
      </c>
      <c r="F124" s="17" t="s">
        <v>218</v>
      </c>
      <c r="G124" s="17" t="s">
        <v>602</v>
      </c>
      <c r="H124" s="18">
        <v>5090</v>
      </c>
      <c r="I124" s="17" t="s">
        <v>410</v>
      </c>
      <c r="J124" s="17" t="s">
        <v>795</v>
      </c>
    </row>
    <row r="125" spans="5:10" x14ac:dyDescent="0.2">
      <c r="E125" s="18">
        <v>4003</v>
      </c>
      <c r="F125" s="17" t="s">
        <v>296</v>
      </c>
      <c r="G125" s="17" t="s">
        <v>681</v>
      </c>
      <c r="H125" s="18">
        <v>8015</v>
      </c>
      <c r="I125" s="17" t="s">
        <v>443</v>
      </c>
      <c r="J125" s="17" t="s">
        <v>828</v>
      </c>
    </row>
    <row r="126" spans="5:10" x14ac:dyDescent="0.2">
      <c r="E126" s="18">
        <v>2804</v>
      </c>
      <c r="F126" s="17" t="s">
        <v>259</v>
      </c>
      <c r="G126" s="17" t="s">
        <v>644</v>
      </c>
      <c r="H126" s="18">
        <v>5059</v>
      </c>
      <c r="I126" s="17" t="s">
        <v>380</v>
      </c>
      <c r="J126" s="17" t="s">
        <v>765</v>
      </c>
    </row>
    <row r="127" spans="5:10" x14ac:dyDescent="0.2">
      <c r="E127" s="18">
        <v>1973</v>
      </c>
      <c r="F127" s="17" t="s">
        <v>156</v>
      </c>
      <c r="G127" s="17" t="s">
        <v>540</v>
      </c>
      <c r="H127" s="18">
        <v>5091</v>
      </c>
      <c r="I127" s="17" t="s">
        <v>411</v>
      </c>
      <c r="J127" s="17" t="s">
        <v>796</v>
      </c>
    </row>
    <row r="128" spans="5:10" x14ac:dyDescent="0.2">
      <c r="E128" s="18">
        <v>2003</v>
      </c>
      <c r="F128" s="17" t="s">
        <v>158</v>
      </c>
      <c r="G128" s="17" t="s">
        <v>542</v>
      </c>
      <c r="H128" s="18">
        <v>5092</v>
      </c>
      <c r="I128" s="17" t="s">
        <v>412</v>
      </c>
      <c r="J128" s="17" t="s">
        <v>797</v>
      </c>
    </row>
    <row r="129" spans="5:10" x14ac:dyDescent="0.2">
      <c r="E129" s="18">
        <v>2105</v>
      </c>
      <c r="F129" s="17" t="s">
        <v>163</v>
      </c>
      <c r="G129" s="17" t="s">
        <v>547</v>
      </c>
      <c r="H129" s="18">
        <v>5093</v>
      </c>
      <c r="I129" s="17" t="s">
        <v>413</v>
      </c>
      <c r="J129" s="17" t="s">
        <v>798</v>
      </c>
    </row>
    <row r="130" spans="5:10" x14ac:dyDescent="0.2">
      <c r="E130" s="18">
        <v>2107</v>
      </c>
      <c r="F130" s="17" t="s">
        <v>165</v>
      </c>
      <c r="G130" s="17" t="s">
        <v>549</v>
      </c>
      <c r="H130" s="18">
        <v>8021</v>
      </c>
      <c r="I130" s="17" t="s">
        <v>447</v>
      </c>
      <c r="J130" s="17" t="s">
        <v>832</v>
      </c>
    </row>
    <row r="131" spans="5:10" x14ac:dyDescent="0.2">
      <c r="E131" s="18">
        <v>2237</v>
      </c>
      <c r="F131" s="17" t="s">
        <v>208</v>
      </c>
      <c r="G131" s="17" t="s">
        <v>592</v>
      </c>
      <c r="H131" s="18">
        <v>5095</v>
      </c>
      <c r="I131" s="17" t="s">
        <v>415</v>
      </c>
      <c r="J131" s="17" t="s">
        <v>800</v>
      </c>
    </row>
    <row r="132" spans="5:10" x14ac:dyDescent="0.2">
      <c r="E132" s="18" t="s">
        <v>100</v>
      </c>
      <c r="F132" s="17" t="s">
        <v>488</v>
      </c>
      <c r="G132" s="17" t="s">
        <v>902</v>
      </c>
      <c r="H132" s="18">
        <v>5018</v>
      </c>
      <c r="I132" s="17" t="s">
        <v>344</v>
      </c>
      <c r="J132" s="17" t="s">
        <v>729</v>
      </c>
    </row>
    <row r="133" spans="5:10" x14ac:dyDescent="0.2">
      <c r="E133" s="18">
        <v>1931</v>
      </c>
      <c r="F133" s="17" t="s">
        <v>144</v>
      </c>
      <c r="G133" s="17" t="s">
        <v>528</v>
      </c>
      <c r="H133" s="18">
        <v>9000</v>
      </c>
      <c r="I133" s="17" t="s">
        <v>456</v>
      </c>
      <c r="J133" s="17" t="s">
        <v>841</v>
      </c>
    </row>
    <row r="134" spans="5:10" x14ac:dyDescent="0.2">
      <c r="E134" s="18">
        <v>1932</v>
      </c>
      <c r="F134" s="17" t="s">
        <v>145</v>
      </c>
      <c r="G134" s="17" t="s">
        <v>529</v>
      </c>
      <c r="H134" s="18">
        <v>5098</v>
      </c>
      <c r="I134" s="17" t="s">
        <v>418</v>
      </c>
      <c r="J134" s="17" t="s">
        <v>803</v>
      </c>
    </row>
    <row r="135" spans="5:10" x14ac:dyDescent="0.2">
      <c r="E135" s="18">
        <v>3305</v>
      </c>
      <c r="F135" s="17" t="s">
        <v>278</v>
      </c>
      <c r="G135" s="17" t="s">
        <v>663</v>
      </c>
      <c r="H135" s="18">
        <v>5037</v>
      </c>
      <c r="I135" s="17" t="s">
        <v>359</v>
      </c>
      <c r="J135" s="17" t="s">
        <v>744</v>
      </c>
    </row>
    <row r="136" spans="5:10" x14ac:dyDescent="0.2">
      <c r="E136" s="18">
        <v>3306</v>
      </c>
      <c r="F136" s="17" t="s">
        <v>279</v>
      </c>
      <c r="G136" s="17" t="s">
        <v>664</v>
      </c>
      <c r="H136" s="18">
        <v>8008</v>
      </c>
      <c r="I136" s="17" t="s">
        <v>439</v>
      </c>
      <c r="J136" s="17" t="s">
        <v>824</v>
      </c>
    </row>
    <row r="137" spans="5:10" x14ac:dyDescent="0.2">
      <c r="E137" s="18" t="s">
        <v>93</v>
      </c>
      <c r="F137" s="17" t="s">
        <v>484</v>
      </c>
      <c r="G137" s="17" t="s">
        <v>895</v>
      </c>
      <c r="H137" s="18">
        <v>5099</v>
      </c>
      <c r="I137" s="17" t="s">
        <v>419</v>
      </c>
      <c r="J137" s="17" t="s">
        <v>804</v>
      </c>
    </row>
    <row r="138" spans="5:10" x14ac:dyDescent="0.2">
      <c r="E138" s="18" t="s">
        <v>75</v>
      </c>
      <c r="F138" s="17" t="s">
        <v>475</v>
      </c>
      <c r="G138" s="17" t="s">
        <v>876</v>
      </c>
      <c r="H138" s="18">
        <v>5065</v>
      </c>
      <c r="I138" s="17" t="s">
        <v>386</v>
      </c>
      <c r="J138" s="17" t="s">
        <v>771</v>
      </c>
    </row>
    <row r="139" spans="5:10" x14ac:dyDescent="0.2">
      <c r="E139" s="18">
        <v>4002</v>
      </c>
      <c r="F139" s="17" t="s">
        <v>295</v>
      </c>
      <c r="G139" s="17" t="s">
        <v>680</v>
      </c>
      <c r="H139" s="18">
        <v>5100</v>
      </c>
      <c r="I139" s="17" t="s">
        <v>420</v>
      </c>
      <c r="J139" s="17" t="s">
        <v>805</v>
      </c>
    </row>
    <row r="140" spans="5:10" x14ac:dyDescent="0.2">
      <c r="E140" s="18" t="s">
        <v>101</v>
      </c>
      <c r="F140" s="17" t="s">
        <v>489</v>
      </c>
      <c r="G140" s="17" t="s">
        <v>903</v>
      </c>
      <c r="J140" s="17" t="str">
        <f t="shared" ref="J140:J171" si="0">CONCATENATE(H140," ",I140)</f>
        <v xml:space="preserve"> </v>
      </c>
    </row>
    <row r="141" spans="5:10" x14ac:dyDescent="0.2">
      <c r="E141" s="18">
        <v>2251</v>
      </c>
      <c r="F141" s="17" t="s">
        <v>220</v>
      </c>
      <c r="G141" s="17" t="s">
        <v>604</v>
      </c>
      <c r="J141" s="17" t="str">
        <f t="shared" si="0"/>
        <v xml:space="preserve"> </v>
      </c>
    </row>
    <row r="142" spans="5:10" x14ac:dyDescent="0.2">
      <c r="E142" s="18">
        <v>2808</v>
      </c>
      <c r="F142" s="17" t="s">
        <v>261</v>
      </c>
      <c r="G142" s="17" t="s">
        <v>646</v>
      </c>
      <c r="J142" s="17" t="str">
        <f t="shared" si="0"/>
        <v xml:space="preserve"> </v>
      </c>
    </row>
    <row r="143" spans="5:10" x14ac:dyDescent="0.2">
      <c r="E143" s="18" t="s">
        <v>103</v>
      </c>
      <c r="F143" s="17" t="s">
        <v>37</v>
      </c>
      <c r="G143" s="17" t="s">
        <v>905</v>
      </c>
      <c r="J143" s="17" t="str">
        <f t="shared" si="0"/>
        <v xml:space="preserve"> </v>
      </c>
    </row>
    <row r="144" spans="5:10" x14ac:dyDescent="0.2">
      <c r="E144" s="18" t="s">
        <v>98</v>
      </c>
      <c r="F144" s="17" t="s">
        <v>35</v>
      </c>
      <c r="G144" s="17" t="s">
        <v>900</v>
      </c>
      <c r="J144" s="17" t="str">
        <f t="shared" si="0"/>
        <v xml:space="preserve"> </v>
      </c>
    </row>
    <row r="145" spans="5:10" x14ac:dyDescent="0.2">
      <c r="E145" s="18" t="s">
        <v>49</v>
      </c>
      <c r="F145" s="17" t="s">
        <v>13</v>
      </c>
      <c r="G145" s="17" t="s">
        <v>850</v>
      </c>
      <c r="J145" s="17" t="str">
        <f t="shared" si="0"/>
        <v xml:space="preserve"> </v>
      </c>
    </row>
    <row r="146" spans="5:10" x14ac:dyDescent="0.2">
      <c r="E146" s="18">
        <v>2258</v>
      </c>
      <c r="F146" s="17" t="s">
        <v>224</v>
      </c>
      <c r="G146" s="17" t="s">
        <v>609</v>
      </c>
      <c r="J146" s="17" t="str">
        <f t="shared" si="0"/>
        <v xml:space="preserve"> </v>
      </c>
    </row>
    <row r="147" spans="5:10" x14ac:dyDescent="0.2">
      <c r="E147" s="18">
        <v>1407</v>
      </c>
      <c r="F147" s="17" t="s">
        <v>121</v>
      </c>
      <c r="G147" s="17" t="s">
        <v>505</v>
      </c>
      <c r="J147" s="17" t="str">
        <f t="shared" si="0"/>
        <v xml:space="preserve"> </v>
      </c>
    </row>
    <row r="148" spans="5:10" x14ac:dyDescent="0.2">
      <c r="E148" s="18">
        <v>2103</v>
      </c>
      <c r="F148" s="17" t="s">
        <v>161</v>
      </c>
      <c r="G148" s="17" t="s">
        <v>545</v>
      </c>
      <c r="J148" s="17" t="str">
        <f t="shared" si="0"/>
        <v xml:space="preserve"> </v>
      </c>
    </row>
    <row r="149" spans="5:10" x14ac:dyDescent="0.2">
      <c r="E149" s="18">
        <v>2104</v>
      </c>
      <c r="F149" s="17" t="s">
        <v>162</v>
      </c>
      <c r="G149" s="17" t="s">
        <v>546</v>
      </c>
      <c r="J149" s="17" t="str">
        <f t="shared" si="0"/>
        <v xml:space="preserve"> </v>
      </c>
    </row>
    <row r="150" spans="5:10" x14ac:dyDescent="0.2">
      <c r="E150" s="18">
        <v>2102</v>
      </c>
      <c r="F150" s="17" t="s">
        <v>160</v>
      </c>
      <c r="G150" s="17" t="s">
        <v>544</v>
      </c>
      <c r="J150" s="17" t="str">
        <f t="shared" si="0"/>
        <v xml:space="preserve"> </v>
      </c>
    </row>
    <row r="151" spans="5:10" x14ac:dyDescent="0.2">
      <c r="E151" s="18" t="s">
        <v>104</v>
      </c>
      <c r="F151" s="17" t="s">
        <v>38</v>
      </c>
      <c r="G151" s="17" t="s">
        <v>906</v>
      </c>
      <c r="J151" s="17" t="str">
        <f t="shared" si="0"/>
        <v xml:space="preserve"> </v>
      </c>
    </row>
    <row r="152" spans="5:10" x14ac:dyDescent="0.2">
      <c r="E152" s="18" t="s">
        <v>58</v>
      </c>
      <c r="F152" s="17" t="s">
        <v>463</v>
      </c>
      <c r="G152" s="17" t="s">
        <v>859</v>
      </c>
      <c r="J152" s="17" t="str">
        <f t="shared" si="0"/>
        <v xml:space="preserve"> </v>
      </c>
    </row>
    <row r="153" spans="5:10" x14ac:dyDescent="0.2">
      <c r="E153" s="18">
        <v>2603</v>
      </c>
      <c r="F153" s="17" t="s">
        <v>250</v>
      </c>
      <c r="G153" s="17" t="s">
        <v>635</v>
      </c>
      <c r="J153" s="17" t="str">
        <f t="shared" si="0"/>
        <v xml:space="preserve"> </v>
      </c>
    </row>
    <row r="154" spans="5:10" x14ac:dyDescent="0.2">
      <c r="E154" s="18">
        <v>1941</v>
      </c>
      <c r="F154" s="17" t="s">
        <v>146</v>
      </c>
      <c r="G154" s="17" t="s">
        <v>530</v>
      </c>
      <c r="J154" s="17" t="str">
        <f t="shared" si="0"/>
        <v xml:space="preserve"> </v>
      </c>
    </row>
    <row r="155" spans="5:10" x14ac:dyDescent="0.2">
      <c r="E155" s="18">
        <v>1976</v>
      </c>
      <c r="F155" s="17" t="s">
        <v>157</v>
      </c>
      <c r="G155" s="17" t="s">
        <v>541</v>
      </c>
      <c r="J155" s="17" t="str">
        <f t="shared" si="0"/>
        <v xml:space="preserve"> </v>
      </c>
    </row>
    <row r="156" spans="5:10" x14ac:dyDescent="0.2">
      <c r="E156" s="18" t="s">
        <v>88</v>
      </c>
      <c r="F156" s="17" t="s">
        <v>482</v>
      </c>
      <c r="G156" s="17" t="s">
        <v>890</v>
      </c>
      <c r="J156" s="17" t="str">
        <f t="shared" si="0"/>
        <v xml:space="preserve"> </v>
      </c>
    </row>
    <row r="157" spans="5:10" x14ac:dyDescent="0.2">
      <c r="E157" s="18">
        <v>3004</v>
      </c>
      <c r="F157" s="17" t="s">
        <v>271</v>
      </c>
      <c r="G157" s="17" t="s">
        <v>656</v>
      </c>
      <c r="J157" s="17" t="str">
        <f t="shared" si="0"/>
        <v xml:space="preserve"> </v>
      </c>
    </row>
    <row r="158" spans="5:10" x14ac:dyDescent="0.2">
      <c r="E158" s="18">
        <v>3307</v>
      </c>
      <c r="F158" s="17" t="s">
        <v>280</v>
      </c>
      <c r="G158" s="17" t="s">
        <v>665</v>
      </c>
      <c r="J158" s="17" t="str">
        <f t="shared" si="0"/>
        <v xml:space="preserve"> </v>
      </c>
    </row>
    <row r="159" spans="5:10" x14ac:dyDescent="0.2">
      <c r="E159" s="18">
        <v>2238</v>
      </c>
      <c r="F159" s="17" t="s">
        <v>209</v>
      </c>
      <c r="G159" s="17" t="s">
        <v>593</v>
      </c>
      <c r="J159" s="17" t="str">
        <f t="shared" si="0"/>
        <v xml:space="preserve"> </v>
      </c>
    </row>
    <row r="160" spans="5:10" x14ac:dyDescent="0.2">
      <c r="E160" s="18">
        <v>2227</v>
      </c>
      <c r="F160" s="17" t="s">
        <v>198</v>
      </c>
      <c r="G160" s="17" t="s">
        <v>582</v>
      </c>
      <c r="J160" s="17" t="str">
        <f t="shared" si="0"/>
        <v xml:space="preserve"> </v>
      </c>
    </row>
    <row r="161" spans="5:10" x14ac:dyDescent="0.2">
      <c r="E161" s="18">
        <v>2242</v>
      </c>
      <c r="F161" s="17" t="s">
        <v>213</v>
      </c>
      <c r="G161" s="17" t="s">
        <v>597</v>
      </c>
      <c r="J161" s="17" t="str">
        <f t="shared" si="0"/>
        <v xml:space="preserve"> </v>
      </c>
    </row>
    <row r="162" spans="5:10" x14ac:dyDescent="0.2">
      <c r="E162" s="18">
        <v>3100</v>
      </c>
      <c r="F162" s="17" t="s">
        <v>272</v>
      </c>
      <c r="G162" s="17" t="s">
        <v>657</v>
      </c>
      <c r="J162" s="17" t="str">
        <f t="shared" si="0"/>
        <v xml:space="preserve"> </v>
      </c>
    </row>
    <row r="163" spans="5:10" x14ac:dyDescent="0.2">
      <c r="E163" s="18">
        <v>1943</v>
      </c>
      <c r="F163" s="17" t="s">
        <v>147</v>
      </c>
      <c r="G163" s="17" t="s">
        <v>531</v>
      </c>
      <c r="J163" s="17" t="str">
        <f t="shared" si="0"/>
        <v xml:space="preserve"> </v>
      </c>
    </row>
    <row r="164" spans="5:10" x14ac:dyDescent="0.2">
      <c r="E164" s="18">
        <v>3201</v>
      </c>
      <c r="F164" s="17" t="s">
        <v>277</v>
      </c>
      <c r="G164" s="17" t="s">
        <v>662</v>
      </c>
      <c r="J164" s="17" t="str">
        <f t="shared" si="0"/>
        <v xml:space="preserve"> </v>
      </c>
    </row>
    <row r="165" spans="5:10" x14ac:dyDescent="0.2">
      <c r="E165" s="18">
        <v>4220</v>
      </c>
      <c r="F165" s="17" t="s">
        <v>316</v>
      </c>
      <c r="G165" s="17" t="s">
        <v>701</v>
      </c>
      <c r="J165" s="17" t="str">
        <f t="shared" si="0"/>
        <v xml:space="preserve"> </v>
      </c>
    </row>
    <row r="166" spans="5:10" x14ac:dyDescent="0.2">
      <c r="E166" s="18">
        <v>4219</v>
      </c>
      <c r="F166" s="17" t="s">
        <v>315</v>
      </c>
      <c r="G166" s="17" t="s">
        <v>700</v>
      </c>
      <c r="J166" s="17" t="str">
        <f t="shared" si="0"/>
        <v xml:space="preserve"> </v>
      </c>
    </row>
    <row r="167" spans="5:10" x14ac:dyDescent="0.2">
      <c r="E167" s="18">
        <v>4223</v>
      </c>
      <c r="F167" s="17" t="s">
        <v>319</v>
      </c>
      <c r="G167" s="17" t="s">
        <v>704</v>
      </c>
      <c r="J167" s="17" t="str">
        <f t="shared" si="0"/>
        <v xml:space="preserve"> </v>
      </c>
    </row>
    <row r="168" spans="5:10" x14ac:dyDescent="0.2">
      <c r="E168" s="18">
        <v>4222</v>
      </c>
      <c r="F168" s="17" t="s">
        <v>318</v>
      </c>
      <c r="G168" s="17" t="s">
        <v>703</v>
      </c>
      <c r="J168" s="17" t="str">
        <f t="shared" si="0"/>
        <v xml:space="preserve"> </v>
      </c>
    </row>
    <row r="169" spans="5:10" x14ac:dyDescent="0.2">
      <c r="E169" s="18">
        <v>4224</v>
      </c>
      <c r="F169" s="17" t="s">
        <v>320</v>
      </c>
      <c r="G169" s="17" t="s">
        <v>705</v>
      </c>
      <c r="J169" s="17" t="str">
        <f t="shared" si="0"/>
        <v xml:space="preserve"> </v>
      </c>
    </row>
    <row r="170" spans="5:10" x14ac:dyDescent="0.2">
      <c r="E170" s="18">
        <v>4221</v>
      </c>
      <c r="F170" s="17" t="s">
        <v>317</v>
      </c>
      <c r="G170" s="17" t="s">
        <v>702</v>
      </c>
      <c r="J170" s="17" t="str">
        <f t="shared" si="0"/>
        <v xml:space="preserve"> </v>
      </c>
    </row>
    <row r="171" spans="5:10" x14ac:dyDescent="0.2">
      <c r="E171" s="18">
        <v>4225</v>
      </c>
      <c r="F171" s="17" t="s">
        <v>321</v>
      </c>
      <c r="G171" s="17" t="s">
        <v>706</v>
      </c>
      <c r="J171" s="17" t="str">
        <f t="shared" si="0"/>
        <v xml:space="preserve"> </v>
      </c>
    </row>
    <row r="172" spans="5:10" x14ac:dyDescent="0.2">
      <c r="E172" s="18">
        <v>2255</v>
      </c>
      <c r="F172" s="17" t="s">
        <v>222</v>
      </c>
      <c r="G172" s="17" t="s">
        <v>607</v>
      </c>
      <c r="J172" s="17" t="str">
        <f t="shared" ref="J172:J203" si="1">CONCATENATE(H172," ",I172)</f>
        <v xml:space="preserve"> </v>
      </c>
    </row>
    <row r="173" spans="5:10" x14ac:dyDescent="0.2">
      <c r="E173" s="18">
        <v>2257</v>
      </c>
      <c r="F173" s="17" t="s">
        <v>223</v>
      </c>
      <c r="G173" s="17" t="s">
        <v>608</v>
      </c>
      <c r="J173" s="17" t="str">
        <f t="shared" si="1"/>
        <v xml:space="preserve"> </v>
      </c>
    </row>
    <row r="174" spans="5:10" x14ac:dyDescent="0.2">
      <c r="E174" s="18">
        <v>2305</v>
      </c>
      <c r="F174" s="17" t="s">
        <v>235</v>
      </c>
      <c r="G174" s="17" t="s">
        <v>620</v>
      </c>
      <c r="J174" s="17" t="str">
        <f t="shared" si="1"/>
        <v xml:space="preserve"> </v>
      </c>
    </row>
    <row r="175" spans="5:10" x14ac:dyDescent="0.2">
      <c r="E175" s="18">
        <v>2306</v>
      </c>
      <c r="F175" s="17" t="s">
        <v>236</v>
      </c>
      <c r="G175" s="17" t="s">
        <v>621</v>
      </c>
      <c r="J175" s="17" t="str">
        <f t="shared" si="1"/>
        <v xml:space="preserve"> </v>
      </c>
    </row>
    <row r="176" spans="5:10" x14ac:dyDescent="0.2">
      <c r="E176" s="18">
        <v>2311</v>
      </c>
      <c r="F176" s="17" t="s">
        <v>237</v>
      </c>
      <c r="G176" s="17" t="s">
        <v>622</v>
      </c>
      <c r="J176" s="17" t="str">
        <f t="shared" si="1"/>
        <v xml:space="preserve"> </v>
      </c>
    </row>
    <row r="177" spans="5:10" x14ac:dyDescent="0.2">
      <c r="E177" s="18" t="s">
        <v>44</v>
      </c>
      <c r="F177" s="17" t="s">
        <v>10</v>
      </c>
      <c r="G177" s="17" t="s">
        <v>845</v>
      </c>
      <c r="J177" s="17" t="str">
        <f t="shared" si="1"/>
        <v xml:space="preserve"> </v>
      </c>
    </row>
    <row r="178" spans="5:10" x14ac:dyDescent="0.2">
      <c r="E178" s="18">
        <v>2260</v>
      </c>
      <c r="F178" s="17" t="s">
        <v>226</v>
      </c>
      <c r="G178" s="17" t="s">
        <v>611</v>
      </c>
      <c r="J178" s="17" t="str">
        <f t="shared" si="1"/>
        <v xml:space="preserve"> </v>
      </c>
    </row>
    <row r="179" spans="5:10" x14ac:dyDescent="0.2">
      <c r="E179" s="18">
        <v>2259</v>
      </c>
      <c r="F179" s="17" t="s">
        <v>225</v>
      </c>
      <c r="G179" s="17" t="s">
        <v>610</v>
      </c>
      <c r="J179" s="17" t="str">
        <f t="shared" si="1"/>
        <v xml:space="preserve"> </v>
      </c>
    </row>
    <row r="180" spans="5:10" x14ac:dyDescent="0.2">
      <c r="E180" s="18">
        <v>3400</v>
      </c>
      <c r="F180" s="17" t="s">
        <v>284</v>
      </c>
      <c r="G180" s="17" t="s">
        <v>669</v>
      </c>
      <c r="J180" s="17" t="str">
        <f t="shared" si="1"/>
        <v xml:space="preserve"> </v>
      </c>
    </row>
    <row r="181" spans="5:10" x14ac:dyDescent="0.2">
      <c r="E181" s="18" t="s">
        <v>59</v>
      </c>
      <c r="F181" s="17" t="s">
        <v>464</v>
      </c>
      <c r="G181" s="17" t="s">
        <v>860</v>
      </c>
      <c r="J181" s="17" t="str">
        <f t="shared" si="1"/>
        <v xml:space="preserve"> </v>
      </c>
    </row>
    <row r="182" spans="5:10" x14ac:dyDescent="0.2">
      <c r="E182" s="18">
        <v>1947</v>
      </c>
      <c r="F182" s="17" t="s">
        <v>148</v>
      </c>
      <c r="G182" s="17" t="s">
        <v>532</v>
      </c>
      <c r="J182" s="17" t="str">
        <f t="shared" si="1"/>
        <v xml:space="preserve"> </v>
      </c>
    </row>
    <row r="183" spans="5:10" x14ac:dyDescent="0.2">
      <c r="E183" s="18">
        <v>2403</v>
      </c>
      <c r="F183" s="17" t="s">
        <v>238</v>
      </c>
      <c r="G183" s="17" t="s">
        <v>623</v>
      </c>
      <c r="J183" s="17" t="str">
        <f t="shared" si="1"/>
        <v xml:space="preserve"> </v>
      </c>
    </row>
    <row r="184" spans="5:10" x14ac:dyDescent="0.2">
      <c r="E184" s="18">
        <v>2405</v>
      </c>
      <c r="F184" s="17" t="s">
        <v>240</v>
      </c>
      <c r="G184" s="17" t="s">
        <v>625</v>
      </c>
      <c r="J184" s="17" t="str">
        <f t="shared" si="1"/>
        <v xml:space="preserve"> </v>
      </c>
    </row>
    <row r="185" spans="5:10" x14ac:dyDescent="0.2">
      <c r="E185" s="18">
        <v>2410</v>
      </c>
      <c r="F185" s="17" t="s">
        <v>241</v>
      </c>
      <c r="G185" s="17" t="s">
        <v>626</v>
      </c>
      <c r="J185" s="17" t="str">
        <f t="shared" si="1"/>
        <v xml:space="preserve"> </v>
      </c>
    </row>
    <row r="186" spans="5:10" x14ac:dyDescent="0.2">
      <c r="E186" s="18">
        <v>2404</v>
      </c>
      <c r="F186" s="17" t="s">
        <v>239</v>
      </c>
      <c r="G186" s="17" t="s">
        <v>624</v>
      </c>
      <c r="J186" s="17" t="str">
        <f t="shared" si="1"/>
        <v xml:space="preserve"> </v>
      </c>
    </row>
    <row r="187" spans="5:10" x14ac:dyDescent="0.2">
      <c r="E187" s="18">
        <v>3601</v>
      </c>
      <c r="F187" s="17" t="s">
        <v>287</v>
      </c>
      <c r="G187" s="17" t="s">
        <v>672</v>
      </c>
      <c r="J187" s="17" t="str">
        <f t="shared" si="1"/>
        <v xml:space="preserve"> </v>
      </c>
    </row>
    <row r="188" spans="5:10" x14ac:dyDescent="0.2">
      <c r="E188" s="18" t="s">
        <v>51</v>
      </c>
      <c r="F188" s="17" t="s">
        <v>15</v>
      </c>
      <c r="G188" s="17" t="s">
        <v>852</v>
      </c>
      <c r="J188" s="17" t="str">
        <f t="shared" si="1"/>
        <v xml:space="preserve"> </v>
      </c>
    </row>
    <row r="189" spans="5:10" x14ac:dyDescent="0.2">
      <c r="E189" s="18">
        <v>1948</v>
      </c>
      <c r="F189" s="17" t="s">
        <v>149</v>
      </c>
      <c r="G189" s="17" t="s">
        <v>533</v>
      </c>
      <c r="J189" s="17" t="str">
        <f t="shared" si="1"/>
        <v xml:space="preserve"> </v>
      </c>
    </row>
    <row r="190" spans="5:10" x14ac:dyDescent="0.2">
      <c r="E190" s="18">
        <v>1410</v>
      </c>
      <c r="F190" s="17" t="s">
        <v>122</v>
      </c>
      <c r="G190" s="17" t="s">
        <v>506</v>
      </c>
      <c r="J190" s="17" t="str">
        <f t="shared" si="1"/>
        <v xml:space="preserve"> </v>
      </c>
    </row>
    <row r="191" spans="5:10" x14ac:dyDescent="0.2">
      <c r="E191" s="18">
        <v>2501</v>
      </c>
      <c r="F191" s="17" t="s">
        <v>243</v>
      </c>
      <c r="G191" s="17" t="s">
        <v>628</v>
      </c>
      <c r="J191" s="17" t="str">
        <f t="shared" si="1"/>
        <v xml:space="preserve"> </v>
      </c>
    </row>
    <row r="192" spans="5:10" x14ac:dyDescent="0.2">
      <c r="E192" s="18">
        <v>2504</v>
      </c>
      <c r="F192" s="17" t="s">
        <v>245</v>
      </c>
      <c r="G192" s="17" t="s">
        <v>630</v>
      </c>
      <c r="J192" s="17" t="str">
        <f t="shared" si="1"/>
        <v xml:space="preserve"> </v>
      </c>
    </row>
    <row r="193" spans="5:10" x14ac:dyDescent="0.2">
      <c r="E193" s="18">
        <v>2505</v>
      </c>
      <c r="F193" s="17" t="s">
        <v>246</v>
      </c>
      <c r="G193" s="17" t="s">
        <v>631</v>
      </c>
      <c r="J193" s="17" t="str">
        <f t="shared" si="1"/>
        <v xml:space="preserve"> </v>
      </c>
    </row>
    <row r="194" spans="5:10" x14ac:dyDescent="0.2">
      <c r="E194" s="18">
        <v>2506</v>
      </c>
      <c r="F194" s="17" t="s">
        <v>247</v>
      </c>
      <c r="G194" s="17" t="s">
        <v>632</v>
      </c>
      <c r="J194" s="17" t="str">
        <f t="shared" si="1"/>
        <v xml:space="preserve"> </v>
      </c>
    </row>
    <row r="195" spans="5:10" x14ac:dyDescent="0.2">
      <c r="E195" s="18">
        <v>2507</v>
      </c>
      <c r="F195" s="17" t="s">
        <v>248</v>
      </c>
      <c r="G195" s="17" t="s">
        <v>633</v>
      </c>
      <c r="J195" s="17" t="str">
        <f t="shared" si="1"/>
        <v xml:space="preserve"> </v>
      </c>
    </row>
    <row r="196" spans="5:10" x14ac:dyDescent="0.2">
      <c r="E196" s="18">
        <v>1949</v>
      </c>
      <c r="F196" s="17" t="s">
        <v>150</v>
      </c>
      <c r="G196" s="17" t="s">
        <v>534</v>
      </c>
      <c r="J196" s="17" t="str">
        <f t="shared" si="1"/>
        <v xml:space="preserve"> </v>
      </c>
    </row>
    <row r="197" spans="5:10" x14ac:dyDescent="0.2">
      <c r="E197" s="18" t="s">
        <v>95</v>
      </c>
      <c r="F197" s="17" t="s">
        <v>485</v>
      </c>
      <c r="G197" s="17" t="s">
        <v>897</v>
      </c>
      <c r="J197" s="17" t="str">
        <f t="shared" si="1"/>
        <v xml:space="preserve"> </v>
      </c>
    </row>
    <row r="198" spans="5:10" x14ac:dyDescent="0.2">
      <c r="E198" s="18" t="s">
        <v>61</v>
      </c>
      <c r="F198" s="17" t="s">
        <v>466</v>
      </c>
      <c r="G198" s="17" t="s">
        <v>862</v>
      </c>
      <c r="J198" s="17" t="str">
        <f t="shared" si="1"/>
        <v xml:space="preserve"> </v>
      </c>
    </row>
    <row r="199" spans="5:10" x14ac:dyDescent="0.2">
      <c r="E199" s="18">
        <v>2601</v>
      </c>
      <c r="F199" s="17" t="s">
        <v>249</v>
      </c>
      <c r="G199" s="17" t="s">
        <v>634</v>
      </c>
      <c r="J199" s="17" t="str">
        <f t="shared" si="1"/>
        <v xml:space="preserve"> </v>
      </c>
    </row>
    <row r="200" spans="5:10" x14ac:dyDescent="0.2">
      <c r="E200" s="18">
        <v>2605</v>
      </c>
      <c r="F200" s="17" t="s">
        <v>251</v>
      </c>
      <c r="G200" s="17" t="s">
        <v>636</v>
      </c>
      <c r="J200" s="17" t="str">
        <f t="shared" si="1"/>
        <v xml:space="preserve"> </v>
      </c>
    </row>
    <row r="201" spans="5:10" x14ac:dyDescent="0.2">
      <c r="E201" s="18">
        <v>2709</v>
      </c>
      <c r="F201" s="17" t="s">
        <v>256</v>
      </c>
      <c r="G201" s="17" t="s">
        <v>641</v>
      </c>
      <c r="J201" s="17" t="str">
        <f t="shared" si="1"/>
        <v xml:space="preserve"> </v>
      </c>
    </row>
    <row r="202" spans="5:10" x14ac:dyDescent="0.2">
      <c r="E202" s="18">
        <v>3309</v>
      </c>
      <c r="F202" s="17" t="s">
        <v>281</v>
      </c>
      <c r="G202" s="17" t="s">
        <v>666</v>
      </c>
      <c r="J202" s="17" t="str">
        <f t="shared" si="1"/>
        <v xml:space="preserve"> </v>
      </c>
    </row>
    <row r="203" spans="5:10" x14ac:dyDescent="0.2">
      <c r="E203" s="18" t="s">
        <v>71</v>
      </c>
      <c r="F203" s="17" t="s">
        <v>472</v>
      </c>
      <c r="G203" s="17" t="s">
        <v>872</v>
      </c>
      <c r="J203" s="17" t="str">
        <f t="shared" si="1"/>
        <v xml:space="preserve"> </v>
      </c>
    </row>
    <row r="204" spans="5:10" x14ac:dyDescent="0.2">
      <c r="E204" s="18">
        <v>2109</v>
      </c>
      <c r="F204" s="17" t="s">
        <v>167</v>
      </c>
      <c r="G204" s="17" t="s">
        <v>551</v>
      </c>
      <c r="J204" s="17" t="str">
        <f t="shared" ref="J204:J235" si="2">CONCATENATE(H204," ",I204)</f>
        <v xml:space="preserve"> </v>
      </c>
    </row>
    <row r="205" spans="5:10" x14ac:dyDescent="0.2">
      <c r="E205" s="18">
        <v>2705</v>
      </c>
      <c r="F205" s="17" t="s">
        <v>254</v>
      </c>
      <c r="G205" s="17" t="s">
        <v>639</v>
      </c>
      <c r="J205" s="17" t="str">
        <f t="shared" si="2"/>
        <v xml:space="preserve"> </v>
      </c>
    </row>
    <row r="206" spans="5:10" x14ac:dyDescent="0.2">
      <c r="E206" s="18">
        <v>3701</v>
      </c>
      <c r="F206" s="17" t="s">
        <v>289</v>
      </c>
      <c r="G206" s="17" t="s">
        <v>674</v>
      </c>
      <c r="J206" s="17" t="str">
        <f t="shared" si="2"/>
        <v xml:space="preserve"> </v>
      </c>
    </row>
    <row r="207" spans="5:10" x14ac:dyDescent="0.2">
      <c r="E207" s="18">
        <v>3103</v>
      </c>
      <c r="F207" s="17" t="s">
        <v>274</v>
      </c>
      <c r="G207" s="17" t="s">
        <v>659</v>
      </c>
      <c r="J207" s="17" t="str">
        <f t="shared" si="2"/>
        <v xml:space="preserve"> </v>
      </c>
    </row>
    <row r="208" spans="5:10" x14ac:dyDescent="0.2">
      <c r="E208" s="18">
        <v>1953</v>
      </c>
      <c r="F208" s="17" t="s">
        <v>151</v>
      </c>
      <c r="G208" s="17" t="s">
        <v>535</v>
      </c>
      <c r="J208" s="17" t="str">
        <f t="shared" si="2"/>
        <v xml:space="preserve"> </v>
      </c>
    </row>
    <row r="209" spans="5:10" x14ac:dyDescent="0.2">
      <c r="E209" s="18">
        <v>4001</v>
      </c>
      <c r="F209" s="17" t="s">
        <v>294</v>
      </c>
      <c r="G209" s="17" t="s">
        <v>679</v>
      </c>
      <c r="J209" s="17" t="str">
        <f t="shared" si="2"/>
        <v xml:space="preserve"> </v>
      </c>
    </row>
    <row r="210" spans="5:10" x14ac:dyDescent="0.2">
      <c r="E210" s="18">
        <v>2221</v>
      </c>
      <c r="F210" s="17" t="s">
        <v>192</v>
      </c>
      <c r="G210" s="17" t="s">
        <v>576</v>
      </c>
      <c r="J210" s="17" t="str">
        <f t="shared" si="2"/>
        <v xml:space="preserve"> </v>
      </c>
    </row>
    <row r="211" spans="5:10" x14ac:dyDescent="0.2">
      <c r="E211" s="18">
        <v>2220</v>
      </c>
      <c r="F211" s="17" t="s">
        <v>191</v>
      </c>
      <c r="G211" s="17" t="s">
        <v>575</v>
      </c>
      <c r="J211" s="17" t="str">
        <f t="shared" si="2"/>
        <v xml:space="preserve"> </v>
      </c>
    </row>
    <row r="212" spans="5:10" x14ac:dyDescent="0.2">
      <c r="E212" s="18">
        <v>2119</v>
      </c>
      <c r="F212" s="17" t="s">
        <v>171</v>
      </c>
      <c r="G212" s="17" t="s">
        <v>555</v>
      </c>
      <c r="J212" s="17" t="str">
        <f t="shared" si="2"/>
        <v xml:space="preserve"> </v>
      </c>
    </row>
    <row r="213" spans="5:10" x14ac:dyDescent="0.2">
      <c r="E213" s="18">
        <v>2219</v>
      </c>
      <c r="F213" s="17" t="s">
        <v>190</v>
      </c>
      <c r="G213" s="17" t="s">
        <v>574</v>
      </c>
      <c r="J213" s="17" t="str">
        <f t="shared" si="2"/>
        <v xml:space="preserve"> </v>
      </c>
    </row>
    <row r="214" spans="5:10" x14ac:dyDescent="0.2">
      <c r="E214" s="18">
        <v>2110</v>
      </c>
      <c r="F214" s="17" t="s">
        <v>168</v>
      </c>
      <c r="G214" s="17" t="s">
        <v>552</v>
      </c>
      <c r="J214" s="17" t="str">
        <f t="shared" si="2"/>
        <v xml:space="preserve"> </v>
      </c>
    </row>
    <row r="215" spans="5:10" x14ac:dyDescent="0.2">
      <c r="E215" s="18">
        <v>2211</v>
      </c>
      <c r="F215" s="17" t="s">
        <v>183</v>
      </c>
      <c r="G215" s="17" t="s">
        <v>567</v>
      </c>
      <c r="J215" s="17" t="str">
        <f t="shared" si="2"/>
        <v xml:space="preserve"> </v>
      </c>
    </row>
    <row r="216" spans="5:10" x14ac:dyDescent="0.2">
      <c r="E216" s="18">
        <v>2241</v>
      </c>
      <c r="F216" s="17" t="s">
        <v>212</v>
      </c>
      <c r="G216" s="17" t="s">
        <v>596</v>
      </c>
      <c r="J216" s="17" t="str">
        <f t="shared" si="2"/>
        <v xml:space="preserve"> </v>
      </c>
    </row>
    <row r="217" spans="5:10" x14ac:dyDescent="0.2">
      <c r="E217" s="18" t="s">
        <v>45</v>
      </c>
      <c r="F217" s="17" t="s">
        <v>459</v>
      </c>
      <c r="G217" s="17" t="s">
        <v>846</v>
      </c>
      <c r="J217" s="17" t="str">
        <f t="shared" si="2"/>
        <v xml:space="preserve"> </v>
      </c>
    </row>
    <row r="218" spans="5:10" x14ac:dyDescent="0.2">
      <c r="E218" s="18">
        <v>2240</v>
      </c>
      <c r="F218" s="17" t="s">
        <v>211</v>
      </c>
      <c r="G218" s="17" t="s">
        <v>595</v>
      </c>
      <c r="J218" s="17" t="str">
        <f t="shared" si="2"/>
        <v xml:space="preserve"> </v>
      </c>
    </row>
    <row r="219" spans="5:10" x14ac:dyDescent="0.2">
      <c r="E219" s="18">
        <v>2217</v>
      </c>
      <c r="F219" s="17" t="s">
        <v>188</v>
      </c>
      <c r="G219" s="17" t="s">
        <v>572</v>
      </c>
      <c r="J219" s="17" t="str">
        <f t="shared" si="2"/>
        <v xml:space="preserve"> </v>
      </c>
    </row>
    <row r="220" spans="5:10" x14ac:dyDescent="0.2">
      <c r="E220" s="18">
        <v>2231</v>
      </c>
      <c r="F220" s="17" t="s">
        <v>202</v>
      </c>
      <c r="G220" s="17" t="s">
        <v>586</v>
      </c>
      <c r="J220" s="17" t="str">
        <f t="shared" si="2"/>
        <v xml:space="preserve"> </v>
      </c>
    </row>
    <row r="221" spans="5:10" x14ac:dyDescent="0.2">
      <c r="E221" s="18" t="s">
        <v>64</v>
      </c>
      <c r="F221" s="17" t="s">
        <v>468</v>
      </c>
      <c r="G221" s="17" t="s">
        <v>865</v>
      </c>
      <c r="J221" s="17" t="str">
        <f t="shared" si="2"/>
        <v xml:space="preserve"> </v>
      </c>
    </row>
    <row r="222" spans="5:10" x14ac:dyDescent="0.2">
      <c r="E222" s="18">
        <v>2208</v>
      </c>
      <c r="F222" s="17" t="s">
        <v>180</v>
      </c>
      <c r="G222" s="17" t="s">
        <v>564</v>
      </c>
      <c r="J222" s="17" t="str">
        <f t="shared" si="2"/>
        <v xml:space="preserve"> </v>
      </c>
    </row>
    <row r="223" spans="5:10" x14ac:dyDescent="0.2">
      <c r="E223" s="18">
        <v>2209</v>
      </c>
      <c r="F223" s="17" t="s">
        <v>181</v>
      </c>
      <c r="G223" s="17" t="s">
        <v>565</v>
      </c>
      <c r="J223" s="17" t="str">
        <f t="shared" si="2"/>
        <v xml:space="preserve"> </v>
      </c>
    </row>
    <row r="224" spans="5:10" x14ac:dyDescent="0.2">
      <c r="E224" s="18">
        <v>2111</v>
      </c>
      <c r="F224" s="17" t="s">
        <v>169</v>
      </c>
      <c r="G224" s="17" t="s">
        <v>553</v>
      </c>
      <c r="J224" s="17" t="str">
        <f t="shared" si="2"/>
        <v xml:space="preserve"> </v>
      </c>
    </row>
    <row r="225" spans="5:10" x14ac:dyDescent="0.2">
      <c r="E225" s="18">
        <v>2106</v>
      </c>
      <c r="F225" s="17" t="s">
        <v>164</v>
      </c>
      <c r="G225" s="17" t="s">
        <v>548</v>
      </c>
      <c r="J225" s="17" t="str">
        <f t="shared" si="2"/>
        <v xml:space="preserve"> </v>
      </c>
    </row>
    <row r="226" spans="5:10" x14ac:dyDescent="0.2">
      <c r="E226" s="18">
        <v>2253</v>
      </c>
      <c r="F226" s="17" t="s">
        <v>164</v>
      </c>
      <c r="G226" s="17" t="s">
        <v>606</v>
      </c>
      <c r="J226" s="17" t="str">
        <f t="shared" si="2"/>
        <v xml:space="preserve"> </v>
      </c>
    </row>
    <row r="227" spans="5:10" x14ac:dyDescent="0.2">
      <c r="E227" s="18">
        <v>2201</v>
      </c>
      <c r="F227" s="17" t="s">
        <v>173</v>
      </c>
      <c r="G227" s="17" t="s">
        <v>557</v>
      </c>
      <c r="J227" s="17" t="str">
        <f t="shared" si="2"/>
        <v xml:space="preserve"> </v>
      </c>
    </row>
    <row r="228" spans="5:10" x14ac:dyDescent="0.2">
      <c r="E228" s="18">
        <v>2207</v>
      </c>
      <c r="F228" s="17" t="s">
        <v>179</v>
      </c>
      <c r="G228" s="17" t="s">
        <v>563</v>
      </c>
      <c r="J228" s="17" t="str">
        <f t="shared" si="2"/>
        <v xml:space="preserve"> </v>
      </c>
    </row>
    <row r="229" spans="5:10" x14ac:dyDescent="0.2">
      <c r="E229" s="18">
        <v>2214</v>
      </c>
      <c r="F229" s="17" t="s">
        <v>185</v>
      </c>
      <c r="G229" s="17" t="s">
        <v>569</v>
      </c>
      <c r="J229" s="17" t="str">
        <f t="shared" si="2"/>
        <v xml:space="preserve"> </v>
      </c>
    </row>
    <row r="230" spans="5:10" x14ac:dyDescent="0.2">
      <c r="E230" s="18">
        <v>2206</v>
      </c>
      <c r="F230" s="17" t="s">
        <v>178</v>
      </c>
      <c r="G230" s="17" t="s">
        <v>562</v>
      </c>
      <c r="J230" s="17" t="str">
        <f t="shared" si="2"/>
        <v xml:space="preserve"> </v>
      </c>
    </row>
    <row r="231" spans="5:10" x14ac:dyDescent="0.2">
      <c r="E231" s="18">
        <v>2204</v>
      </c>
      <c r="F231" s="17" t="s">
        <v>176</v>
      </c>
      <c r="G231" s="17" t="s">
        <v>560</v>
      </c>
      <c r="J231" s="17" t="str">
        <f t="shared" si="2"/>
        <v xml:space="preserve"> </v>
      </c>
    </row>
    <row r="232" spans="5:10" x14ac:dyDescent="0.2">
      <c r="E232" s="18">
        <v>2205</v>
      </c>
      <c r="F232" s="17" t="s">
        <v>177</v>
      </c>
      <c r="G232" s="17" t="s">
        <v>561</v>
      </c>
      <c r="J232" s="17" t="str">
        <f t="shared" si="2"/>
        <v xml:space="preserve"> </v>
      </c>
    </row>
    <row r="233" spans="5:10" x14ac:dyDescent="0.2">
      <c r="E233" s="18">
        <v>2202</v>
      </c>
      <c r="F233" s="17" t="s">
        <v>174</v>
      </c>
      <c r="G233" s="17" t="s">
        <v>558</v>
      </c>
      <c r="J233" s="17" t="str">
        <f t="shared" si="2"/>
        <v xml:space="preserve"> </v>
      </c>
    </row>
    <row r="234" spans="5:10" x14ac:dyDescent="0.2">
      <c r="E234" s="18">
        <v>2203</v>
      </c>
      <c r="F234" s="17" t="s">
        <v>175</v>
      </c>
      <c r="G234" s="17" t="s">
        <v>559</v>
      </c>
      <c r="J234" s="17" t="str">
        <f t="shared" si="2"/>
        <v xml:space="preserve"> </v>
      </c>
    </row>
    <row r="235" spans="5:10" x14ac:dyDescent="0.2">
      <c r="E235" s="18">
        <v>2200</v>
      </c>
      <c r="F235" s="17" t="s">
        <v>172</v>
      </c>
      <c r="G235" s="17" t="s">
        <v>556</v>
      </c>
      <c r="J235" s="17" t="str">
        <f t="shared" si="2"/>
        <v xml:space="preserve"> </v>
      </c>
    </row>
    <row r="236" spans="5:10" x14ac:dyDescent="0.2">
      <c r="E236" s="18">
        <v>2112</v>
      </c>
      <c r="F236" s="17" t="s">
        <v>170</v>
      </c>
      <c r="G236" s="17" t="s">
        <v>554</v>
      </c>
      <c r="J236" s="17" t="str">
        <f t="shared" ref="J236:J264" si="3">CONCATENATE(H236," ",I236)</f>
        <v xml:space="preserve"> </v>
      </c>
    </row>
    <row r="237" spans="5:10" x14ac:dyDescent="0.2">
      <c r="E237" s="18">
        <v>2223</v>
      </c>
      <c r="F237" s="17" t="s">
        <v>194</v>
      </c>
      <c r="G237" s="17" t="s">
        <v>578</v>
      </c>
      <c r="J237" s="17" t="str">
        <f t="shared" si="3"/>
        <v xml:space="preserve"> </v>
      </c>
    </row>
    <row r="238" spans="5:10" x14ac:dyDescent="0.2">
      <c r="E238" s="18">
        <v>2235</v>
      </c>
      <c r="F238" s="17" t="s">
        <v>206</v>
      </c>
      <c r="G238" s="17" t="s">
        <v>590</v>
      </c>
      <c r="J238" s="17" t="str">
        <f t="shared" si="3"/>
        <v xml:space="preserve"> </v>
      </c>
    </row>
    <row r="239" spans="5:10" x14ac:dyDescent="0.2">
      <c r="E239" s="18">
        <v>2243</v>
      </c>
      <c r="F239" s="17" t="s">
        <v>214</v>
      </c>
      <c r="G239" s="17" t="s">
        <v>598</v>
      </c>
      <c r="J239" s="17" t="str">
        <f t="shared" si="3"/>
        <v xml:space="preserve"> </v>
      </c>
    </row>
    <row r="240" spans="5:10" x14ac:dyDescent="0.2">
      <c r="E240" s="18">
        <v>2222</v>
      </c>
      <c r="F240" s="17" t="s">
        <v>193</v>
      </c>
      <c r="G240" s="17" t="s">
        <v>577</v>
      </c>
      <c r="J240" s="17" t="str">
        <f t="shared" si="3"/>
        <v xml:space="preserve"> </v>
      </c>
    </row>
    <row r="241" spans="5:10" x14ac:dyDescent="0.2">
      <c r="E241" s="18">
        <v>2213</v>
      </c>
      <c r="F241" s="17" t="s">
        <v>184</v>
      </c>
      <c r="G241" s="17" t="s">
        <v>568</v>
      </c>
      <c r="J241" s="17" t="str">
        <f t="shared" si="3"/>
        <v xml:space="preserve"> </v>
      </c>
    </row>
    <row r="242" spans="5:10" x14ac:dyDescent="0.2">
      <c r="E242" s="18">
        <v>2218</v>
      </c>
      <c r="F242" s="17" t="s">
        <v>189</v>
      </c>
      <c r="G242" s="17" t="s">
        <v>573</v>
      </c>
      <c r="J242" s="17" t="str">
        <f t="shared" si="3"/>
        <v xml:space="preserve"> </v>
      </c>
    </row>
    <row r="243" spans="5:10" x14ac:dyDescent="0.2">
      <c r="E243" s="18">
        <v>2215</v>
      </c>
      <c r="F243" s="17" t="s">
        <v>186</v>
      </c>
      <c r="G243" s="17" t="s">
        <v>570</v>
      </c>
      <c r="J243" s="17" t="str">
        <f t="shared" si="3"/>
        <v xml:space="preserve"> </v>
      </c>
    </row>
    <row r="244" spans="5:10" x14ac:dyDescent="0.2">
      <c r="E244" s="18">
        <v>2266</v>
      </c>
      <c r="F244" s="17" t="s">
        <v>230</v>
      </c>
      <c r="G244" s="17" t="s">
        <v>615</v>
      </c>
      <c r="J244" s="17" t="str">
        <f t="shared" si="3"/>
        <v xml:space="preserve"> </v>
      </c>
    </row>
    <row r="245" spans="5:10" x14ac:dyDescent="0.2">
      <c r="E245" s="18" t="s">
        <v>54</v>
      </c>
      <c r="F245" s="17" t="s">
        <v>462</v>
      </c>
      <c r="G245" s="17" t="s">
        <v>855</v>
      </c>
      <c r="J245" s="17" t="str">
        <f t="shared" si="3"/>
        <v xml:space="preserve"> </v>
      </c>
    </row>
    <row r="246" spans="5:10" x14ac:dyDescent="0.2">
      <c r="E246" s="18">
        <v>2210</v>
      </c>
      <c r="F246" s="17" t="s">
        <v>182</v>
      </c>
      <c r="G246" s="17" t="s">
        <v>566</v>
      </c>
      <c r="J246" s="17" t="str">
        <f t="shared" si="3"/>
        <v xml:space="preserve"> </v>
      </c>
    </row>
    <row r="247" spans="5:10" x14ac:dyDescent="0.2">
      <c r="E247" s="18">
        <v>3702</v>
      </c>
      <c r="F247" s="17" t="s">
        <v>290</v>
      </c>
      <c r="G247" s="17" t="s">
        <v>675</v>
      </c>
      <c r="J247" s="17" t="str">
        <f t="shared" si="3"/>
        <v xml:space="preserve"> </v>
      </c>
    </row>
    <row r="248" spans="5:10" x14ac:dyDescent="0.2">
      <c r="E248" s="18">
        <v>2229</v>
      </c>
      <c r="F248" s="17" t="s">
        <v>200</v>
      </c>
      <c r="G248" s="17" t="s">
        <v>584</v>
      </c>
      <c r="J248" s="17" t="str">
        <f t="shared" si="3"/>
        <v xml:space="preserve"> </v>
      </c>
    </row>
    <row r="249" spans="5:10" x14ac:dyDescent="0.2">
      <c r="E249" s="18">
        <v>2239</v>
      </c>
      <c r="F249" s="17" t="s">
        <v>210</v>
      </c>
      <c r="G249" s="17" t="s">
        <v>594</v>
      </c>
      <c r="J249" s="17" t="str">
        <f t="shared" si="3"/>
        <v xml:space="preserve"> </v>
      </c>
    </row>
    <row r="250" spans="5:10" x14ac:dyDescent="0.2">
      <c r="E250" s="18">
        <v>2224</v>
      </c>
      <c r="F250" s="17" t="s">
        <v>195</v>
      </c>
      <c r="G250" s="17" t="s">
        <v>579</v>
      </c>
      <c r="J250" s="17" t="str">
        <f t="shared" si="3"/>
        <v xml:space="preserve"> </v>
      </c>
    </row>
    <row r="251" spans="5:10" x14ac:dyDescent="0.2">
      <c r="E251" s="18">
        <v>2230</v>
      </c>
      <c r="F251" s="17" t="s">
        <v>201</v>
      </c>
      <c r="G251" s="17" t="s">
        <v>585</v>
      </c>
      <c r="J251" s="17" t="str">
        <f t="shared" si="3"/>
        <v xml:space="preserve"> </v>
      </c>
    </row>
    <row r="252" spans="5:10" x14ac:dyDescent="0.2">
      <c r="E252" s="18">
        <v>1955</v>
      </c>
      <c r="F252" s="17" t="s">
        <v>152</v>
      </c>
      <c r="G252" s="17" t="s">
        <v>536</v>
      </c>
      <c r="J252" s="17" t="str">
        <f t="shared" si="3"/>
        <v xml:space="preserve"> </v>
      </c>
    </row>
    <row r="253" spans="5:10" x14ac:dyDescent="0.2">
      <c r="E253" s="18">
        <v>2244</v>
      </c>
      <c r="F253" s="17" t="s">
        <v>215</v>
      </c>
      <c r="G253" s="17" t="s">
        <v>599</v>
      </c>
      <c r="J253" s="17" t="str">
        <f t="shared" si="3"/>
        <v xml:space="preserve"> </v>
      </c>
    </row>
    <row r="254" spans="5:10" x14ac:dyDescent="0.2">
      <c r="E254" s="18" t="s">
        <v>55</v>
      </c>
      <c r="F254" s="17" t="s">
        <v>17</v>
      </c>
      <c r="G254" s="17" t="s">
        <v>856</v>
      </c>
      <c r="J254" s="17" t="str">
        <f t="shared" si="3"/>
        <v xml:space="preserve"> </v>
      </c>
    </row>
    <row r="255" spans="5:10" x14ac:dyDescent="0.2">
      <c r="E255" s="18" t="s">
        <v>56</v>
      </c>
      <c r="F255" s="17" t="s">
        <v>18</v>
      </c>
      <c r="G255" s="17" t="s">
        <v>857</v>
      </c>
      <c r="J255" s="17" t="str">
        <f t="shared" si="3"/>
        <v xml:space="preserve"> </v>
      </c>
    </row>
    <row r="256" spans="5:10" x14ac:dyDescent="0.2">
      <c r="E256" s="18">
        <v>2216</v>
      </c>
      <c r="F256" s="17" t="s">
        <v>187</v>
      </c>
      <c r="G256" s="17" t="s">
        <v>571</v>
      </c>
      <c r="J256" s="17" t="str">
        <f t="shared" si="3"/>
        <v xml:space="preserve"> </v>
      </c>
    </row>
    <row r="257" spans="5:10" x14ac:dyDescent="0.2">
      <c r="E257" s="18">
        <v>1003</v>
      </c>
      <c r="F257" s="17" t="s">
        <v>111</v>
      </c>
      <c r="G257" s="17" t="s">
        <v>495</v>
      </c>
      <c r="J257" s="17" t="str">
        <f t="shared" si="3"/>
        <v xml:space="preserve"> </v>
      </c>
    </row>
    <row r="258" spans="5:10" x14ac:dyDescent="0.2">
      <c r="E258" s="18">
        <v>3002</v>
      </c>
      <c r="F258" s="17" t="s">
        <v>269</v>
      </c>
      <c r="G258" s="17" t="s">
        <v>654</v>
      </c>
      <c r="J258" s="17" t="str">
        <f t="shared" si="3"/>
        <v xml:space="preserve"> </v>
      </c>
    </row>
    <row r="259" spans="5:10" x14ac:dyDescent="0.2">
      <c r="E259" s="18">
        <v>2811</v>
      </c>
      <c r="F259" s="17" t="s">
        <v>262</v>
      </c>
      <c r="G259" s="17" t="s">
        <v>647</v>
      </c>
      <c r="J259" s="17" t="str">
        <f t="shared" si="3"/>
        <v xml:space="preserve"> </v>
      </c>
    </row>
    <row r="260" spans="5:10" x14ac:dyDescent="0.2">
      <c r="E260" s="18">
        <v>1400</v>
      </c>
      <c r="F260" s="17" t="s">
        <v>117</v>
      </c>
      <c r="G260" s="17" t="s">
        <v>501</v>
      </c>
      <c r="J260" s="17" t="str">
        <f t="shared" si="3"/>
        <v xml:space="preserve"> </v>
      </c>
    </row>
    <row r="261" spans="5:10" x14ac:dyDescent="0.2">
      <c r="E261" s="18">
        <v>2261</v>
      </c>
      <c r="F261" s="17" t="s">
        <v>227</v>
      </c>
      <c r="G261" s="17" t="s">
        <v>612</v>
      </c>
      <c r="J261" s="17" t="str">
        <f t="shared" si="3"/>
        <v xml:space="preserve"> </v>
      </c>
    </row>
    <row r="262" spans="5:10" x14ac:dyDescent="0.2">
      <c r="E262" s="18">
        <v>1957</v>
      </c>
      <c r="F262" s="17" t="s">
        <v>153</v>
      </c>
      <c r="G262" s="17" t="s">
        <v>537</v>
      </c>
      <c r="J262" s="17" t="str">
        <f t="shared" si="3"/>
        <v xml:space="preserve"> </v>
      </c>
    </row>
    <row r="263" spans="5:10" x14ac:dyDescent="0.2">
      <c r="E263" s="18">
        <v>2412</v>
      </c>
      <c r="F263" s="17" t="s">
        <v>242</v>
      </c>
      <c r="G263" s="17" t="s">
        <v>627</v>
      </c>
      <c r="J263" s="17" t="str">
        <f t="shared" si="3"/>
        <v xml:space="preserve"> </v>
      </c>
    </row>
    <row r="264" spans="5:10" x14ac:dyDescent="0.2">
      <c r="E264" s="18" t="s">
        <v>76</v>
      </c>
      <c r="F264" s="17" t="s">
        <v>25</v>
      </c>
      <c r="G264" s="17" t="s">
        <v>877</v>
      </c>
      <c r="J264" s="17" t="str">
        <f t="shared" si="3"/>
        <v xml:space="preserve"> </v>
      </c>
    </row>
    <row r="265" spans="5:10" x14ac:dyDescent="0.2">
      <c r="E265" s="17"/>
      <c r="J265" s="17" t="str">
        <f>CONCATENATE(H265," ",I265)</f>
        <v xml:space="preserve"> </v>
      </c>
    </row>
    <row r="266" spans="5:10" x14ac:dyDescent="0.2">
      <c r="E266" s="18">
        <v>3904</v>
      </c>
      <c r="F266" s="17" t="s">
        <v>292</v>
      </c>
      <c r="G266" s="17" t="s">
        <v>677</v>
      </c>
    </row>
    <row r="267" spans="5:10" x14ac:dyDescent="0.2">
      <c r="E267" s="18">
        <v>3802</v>
      </c>
      <c r="F267" s="17" t="s">
        <v>291</v>
      </c>
      <c r="G267" s="17" t="s">
        <v>676</v>
      </c>
      <c r="J267" s="17" t="str">
        <f t="shared" ref="J267:J291" si="4">CONCATENATE(H267," ",I267)</f>
        <v xml:space="preserve"> </v>
      </c>
    </row>
    <row r="268" spans="5:10" x14ac:dyDescent="0.2">
      <c r="E268" s="18">
        <v>2267</v>
      </c>
      <c r="F268" s="17" t="s">
        <v>231</v>
      </c>
      <c r="G268" s="17" t="s">
        <v>616</v>
      </c>
      <c r="J268" s="17" t="str">
        <f t="shared" si="4"/>
        <v xml:space="preserve"> </v>
      </c>
    </row>
    <row r="269" spans="5:10" x14ac:dyDescent="0.2">
      <c r="E269" s="18" t="s">
        <v>53</v>
      </c>
      <c r="F269" s="17" t="s">
        <v>461</v>
      </c>
      <c r="G269" s="17" t="s">
        <v>854</v>
      </c>
      <c r="J269" s="17" t="str">
        <f t="shared" si="4"/>
        <v xml:space="preserve"> </v>
      </c>
    </row>
    <row r="270" spans="5:10" x14ac:dyDescent="0.2">
      <c r="E270" s="18">
        <v>1918</v>
      </c>
      <c r="F270" s="17" t="s">
        <v>141</v>
      </c>
      <c r="G270" s="17" t="s">
        <v>525</v>
      </c>
      <c r="J270" s="17" t="str">
        <f t="shared" si="4"/>
        <v xml:space="preserve"> </v>
      </c>
    </row>
    <row r="271" spans="5:10" x14ac:dyDescent="0.2">
      <c r="E271" s="18" t="s">
        <v>87</v>
      </c>
      <c r="F271" s="17" t="s">
        <v>481</v>
      </c>
      <c r="G271" s="17" t="s">
        <v>889</v>
      </c>
      <c r="J271" s="17" t="str">
        <f t="shared" si="4"/>
        <v xml:space="preserve"> </v>
      </c>
    </row>
    <row r="272" spans="5:10" x14ac:dyDescent="0.2">
      <c r="E272" s="18">
        <v>1801</v>
      </c>
      <c r="F272" s="17" t="s">
        <v>132</v>
      </c>
      <c r="G272" s="17" t="s">
        <v>516</v>
      </c>
      <c r="J272" s="17" t="str">
        <f t="shared" si="4"/>
        <v xml:space="preserve"> </v>
      </c>
    </row>
    <row r="273" spans="5:10" x14ac:dyDescent="0.2">
      <c r="E273" s="18">
        <v>1201</v>
      </c>
      <c r="F273" s="17" t="s">
        <v>115</v>
      </c>
      <c r="G273" s="17" t="s">
        <v>499</v>
      </c>
      <c r="J273" s="17" t="str">
        <f t="shared" si="4"/>
        <v xml:space="preserve"> </v>
      </c>
    </row>
    <row r="274" spans="5:10" x14ac:dyDescent="0.2">
      <c r="E274" s="18">
        <v>2903</v>
      </c>
      <c r="F274" s="17" t="s">
        <v>268</v>
      </c>
      <c r="G274" s="17" t="s">
        <v>653</v>
      </c>
      <c r="J274" s="17" t="str">
        <f t="shared" si="4"/>
        <v xml:space="preserve"> </v>
      </c>
    </row>
    <row r="275" spans="5:10" x14ac:dyDescent="0.2">
      <c r="E275" s="18">
        <v>3311</v>
      </c>
      <c r="F275" s="17" t="s">
        <v>282</v>
      </c>
      <c r="G275" s="17" t="s">
        <v>667</v>
      </c>
      <c r="J275" s="17" t="str">
        <f t="shared" si="4"/>
        <v xml:space="preserve"> </v>
      </c>
    </row>
    <row r="276" spans="5:10" x14ac:dyDescent="0.2">
      <c r="E276" s="18" t="s">
        <v>73</v>
      </c>
      <c r="F276" s="17" t="s">
        <v>473</v>
      </c>
      <c r="G276" s="17" t="s">
        <v>874</v>
      </c>
      <c r="J276" s="17" t="str">
        <f t="shared" si="4"/>
        <v xml:space="preserve"> </v>
      </c>
    </row>
    <row r="277" spans="5:10" x14ac:dyDescent="0.2">
      <c r="E277" s="18">
        <v>3312</v>
      </c>
      <c r="F277" s="17" t="s">
        <v>283</v>
      </c>
      <c r="G277" s="17" t="s">
        <v>668</v>
      </c>
      <c r="J277" s="17" t="str">
        <f t="shared" si="4"/>
        <v xml:space="preserve"> </v>
      </c>
    </row>
    <row r="278" spans="5:10" x14ac:dyDescent="0.2">
      <c r="E278" s="18">
        <v>2817</v>
      </c>
      <c r="F278" s="17" t="s">
        <v>265</v>
      </c>
      <c r="G278" s="17" t="s">
        <v>650</v>
      </c>
      <c r="J278" s="17" t="str">
        <f t="shared" si="4"/>
        <v xml:space="preserve"> </v>
      </c>
    </row>
    <row r="279" spans="5:10" x14ac:dyDescent="0.2">
      <c r="E279" s="18">
        <v>3905</v>
      </c>
      <c r="F279" s="17" t="s">
        <v>293</v>
      </c>
      <c r="G279" s="17" t="s">
        <v>678</v>
      </c>
      <c r="J279" s="17" t="str">
        <f t="shared" si="4"/>
        <v xml:space="preserve"> </v>
      </c>
    </row>
    <row r="280" spans="5:10" x14ac:dyDescent="0.2">
      <c r="E280" s="18">
        <v>3003</v>
      </c>
      <c r="F280" s="17" t="s">
        <v>270</v>
      </c>
      <c r="G280" s="17" t="s">
        <v>655</v>
      </c>
      <c r="J280" s="17" t="str">
        <f t="shared" si="4"/>
        <v xml:space="preserve"> </v>
      </c>
    </row>
    <row r="281" spans="5:10" x14ac:dyDescent="0.2">
      <c r="E281" s="18">
        <v>2233</v>
      </c>
      <c r="F281" s="17" t="s">
        <v>204</v>
      </c>
      <c r="G281" s="17" t="s">
        <v>588</v>
      </c>
      <c r="J281" s="17" t="str">
        <f t="shared" si="4"/>
        <v xml:space="preserve"> </v>
      </c>
    </row>
    <row r="282" spans="5:10" x14ac:dyDescent="0.2">
      <c r="E282" s="18" t="s">
        <v>92</v>
      </c>
      <c r="F282" s="17" t="s">
        <v>33</v>
      </c>
      <c r="G282" s="17" t="s">
        <v>894</v>
      </c>
      <c r="J282" s="17" t="str">
        <f t="shared" si="4"/>
        <v xml:space="preserve"> </v>
      </c>
    </row>
    <row r="283" spans="5:10" x14ac:dyDescent="0.2">
      <c r="E283" s="18">
        <v>4401</v>
      </c>
      <c r="F283" s="17" t="s">
        <v>325</v>
      </c>
      <c r="G283" s="17" t="s">
        <v>710</v>
      </c>
      <c r="J283" s="17" t="str">
        <f t="shared" si="4"/>
        <v xml:space="preserve"> </v>
      </c>
    </row>
    <row r="284" spans="5:10" x14ac:dyDescent="0.2">
      <c r="E284" s="18">
        <v>2816</v>
      </c>
      <c r="F284" s="17" t="s">
        <v>264</v>
      </c>
      <c r="G284" s="17" t="s">
        <v>649</v>
      </c>
      <c r="J284" s="17" t="str">
        <f t="shared" si="4"/>
        <v xml:space="preserve"> </v>
      </c>
    </row>
    <row r="285" spans="5:10" x14ac:dyDescent="0.2">
      <c r="E285" s="18">
        <v>2263</v>
      </c>
      <c r="F285" s="17" t="s">
        <v>228</v>
      </c>
      <c r="G285" s="17" t="s">
        <v>613</v>
      </c>
      <c r="J285" s="17" t="str">
        <f t="shared" si="4"/>
        <v xml:space="preserve"> </v>
      </c>
    </row>
    <row r="286" spans="5:10" x14ac:dyDescent="0.2">
      <c r="E286" s="18">
        <v>2264</v>
      </c>
      <c r="F286" s="17" t="s">
        <v>229</v>
      </c>
      <c r="G286" s="17" t="s">
        <v>614</v>
      </c>
      <c r="J286" s="17" t="str">
        <f t="shared" si="4"/>
        <v xml:space="preserve"> </v>
      </c>
    </row>
    <row r="287" spans="5:10" x14ac:dyDescent="0.2">
      <c r="E287" s="18">
        <v>2610</v>
      </c>
      <c r="F287" s="17" t="s">
        <v>252</v>
      </c>
      <c r="G287" s="17" t="s">
        <v>637</v>
      </c>
      <c r="J287" s="17" t="str">
        <f t="shared" si="4"/>
        <v xml:space="preserve"> </v>
      </c>
    </row>
    <row r="288" spans="5:10" x14ac:dyDescent="0.2">
      <c r="E288" s="18">
        <v>4402</v>
      </c>
      <c r="F288" s="17" t="s">
        <v>326</v>
      </c>
      <c r="G288" s="17" t="s">
        <v>711</v>
      </c>
      <c r="J288" s="17" t="str">
        <f t="shared" si="4"/>
        <v xml:space="preserve"> </v>
      </c>
    </row>
    <row r="289" spans="5:10" x14ac:dyDescent="0.2">
      <c r="E289" s="18" t="s">
        <v>50</v>
      </c>
      <c r="F289" s="17" t="s">
        <v>14</v>
      </c>
      <c r="G289" s="17" t="s">
        <v>851</v>
      </c>
      <c r="J289" s="17" t="str">
        <f t="shared" si="4"/>
        <v xml:space="preserve"> </v>
      </c>
    </row>
    <row r="290" spans="5:10" x14ac:dyDescent="0.2">
      <c r="E290" s="18">
        <v>1967</v>
      </c>
      <c r="F290" s="17" t="s">
        <v>154</v>
      </c>
      <c r="G290" s="17" t="s">
        <v>538</v>
      </c>
      <c r="J290" s="17" t="str">
        <f t="shared" si="4"/>
        <v xml:space="preserve"> </v>
      </c>
    </row>
    <row r="291" spans="5:10" x14ac:dyDescent="0.2">
      <c r="E291" s="18">
        <v>1968</v>
      </c>
      <c r="F291" s="17" t="s">
        <v>155</v>
      </c>
      <c r="G291" s="17" t="s">
        <v>539</v>
      </c>
      <c r="J291" s="17" t="str">
        <f t="shared" si="4"/>
        <v xml:space="preserve"> </v>
      </c>
    </row>
    <row r="292" spans="5:10" x14ac:dyDescent="0.2">
      <c r="J292" s="17" t="str">
        <f t="shared" ref="J292" si="5">CONCATENATE(H292," ",I292)</f>
        <v xml:space="preserve"> </v>
      </c>
    </row>
  </sheetData>
  <sheetProtection selectLockedCells="1" selectUnlockedCells="1"/>
  <autoFilter ref="H1:I1" xr:uid="{00000000-0009-0000-0000-000002000000}">
    <sortState xmlns:xlrd2="http://schemas.microsoft.com/office/spreadsheetml/2017/richdata2" ref="H2:I289">
      <sortCondition ref="I1"/>
    </sortState>
  </autoFilter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F955CF057EC43408BC8312C474CF7FA" ma:contentTypeVersion="18" ma:contentTypeDescription="Crear nuevo documento." ma:contentTypeScope="" ma:versionID="186d504f607f9f1c3c2bbc65ad318e62">
  <xsd:schema xmlns:xsd="http://www.w3.org/2001/XMLSchema" xmlns:xs="http://www.w3.org/2001/XMLSchema" xmlns:p="http://schemas.microsoft.com/office/2006/metadata/properties" xmlns:ns1="http://schemas.microsoft.com/sharepoint/v3" xmlns:ns2="2713ffb8-6ae0-4e06-9527-1e48dc70f26d" xmlns:ns3="d408fac1-0449-4028-b253-ddad5ec0319e" targetNamespace="http://schemas.microsoft.com/office/2006/metadata/properties" ma:root="true" ma:fieldsID="14680fba7b6f140e5826b7398672e6cc" ns1:_="" ns2:_="" ns3:_="">
    <xsd:import namespace="http://schemas.microsoft.com/sharepoint/v3"/>
    <xsd:import namespace="2713ffb8-6ae0-4e06-9527-1e48dc70f26d"/>
    <xsd:import namespace="d408fac1-0449-4028-b253-ddad5ec031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3ffb8-6ae0-4e06-9527-1e48dc70f2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2a09cb1b-82f9-4e4c-9b1e-658df2239e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08fac1-0449-4028-b253-ddad5ec0319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9a18a85-85a6-4ad6-aa5c-2ef0d73e8742}" ma:internalName="TaxCatchAll" ma:showField="CatchAllData" ma:web="d408fac1-0449-4028-b253-ddad5ec031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08fac1-0449-4028-b253-ddad5ec0319e" xsi:nil="true"/>
    <lcf76f155ced4ddcb4097134ff3c332f xmlns="2713ffb8-6ae0-4e06-9527-1e48dc70f26d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890933A-B821-4CC0-AFFD-B9DF90E597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713ffb8-6ae0-4e06-9527-1e48dc70f26d"/>
    <ds:schemaRef ds:uri="d408fac1-0449-4028-b253-ddad5ec031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5353F6-4DD2-4073-AA8A-CC9EDC6BC6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04F81C-0124-436B-B21D-5474B4E74C65}">
  <ds:schemaRefs>
    <ds:schemaRef ds:uri="http://purl.org/dc/terms/"/>
    <ds:schemaRef ds:uri="http://www.w3.org/XML/1998/namespace"/>
    <ds:schemaRef ds:uri="2713ffb8-6ae0-4e06-9527-1e48dc70f26d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d408fac1-0449-4028-b253-ddad5ec0319e"/>
    <ds:schemaRef ds:uri="http://purl.org/dc/dcmitype/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37</vt:i4>
      </vt:variant>
    </vt:vector>
  </HeadingPairs>
  <TitlesOfParts>
    <vt:vector size="40" baseType="lpstr">
      <vt:lpstr>Formulario</vt:lpstr>
      <vt:lpstr>Definiciones</vt:lpstr>
      <vt:lpstr>P</vt:lpstr>
      <vt:lpstr>AEP</vt:lpstr>
      <vt:lpstr>ALARIA</vt:lpstr>
      <vt:lpstr>AVIA</vt:lpstr>
      <vt:lpstr>BARRANCA</vt:lpstr>
      <vt:lpstr>CALICHE</vt:lpstr>
      <vt:lpstr>CHINCHORRO</vt:lpstr>
      <vt:lpstr>COLORADO</vt:lpstr>
      <vt:lpstr>COSEM</vt:lpstr>
      <vt:lpstr>dsgaf</vt:lpstr>
      <vt:lpstr>Facturado</vt:lpstr>
      <vt:lpstr>GOLOND</vt:lpstr>
      <vt:lpstr>HBS</vt:lpstr>
      <vt:lpstr>IMB.B</vt:lpstr>
      <vt:lpstr>IMB.M</vt:lpstr>
      <vt:lpstr>IMB.MP</vt:lpstr>
      <vt:lpstr>IMB.Pl</vt:lpstr>
      <vt:lpstr>IMB.R</vt:lpstr>
      <vt:lpstr>IMB.SMARCO</vt:lpstr>
      <vt:lpstr>IMPSA</vt:lpstr>
      <vt:lpstr>INM</vt:lpstr>
      <vt:lpstr>INV</vt:lpstr>
      <vt:lpstr>INV.SMARCO</vt:lpstr>
      <vt:lpstr>LOg</vt:lpstr>
      <vt:lpstr>Materiales</vt:lpstr>
      <vt:lpstr>NA</vt:lpstr>
      <vt:lpstr>NoAplica</vt:lpstr>
      <vt:lpstr>Nodsv</vt:lpstr>
      <vt:lpstr>PEÑUE</vt:lpstr>
      <vt:lpstr>PUERTOS</vt:lpstr>
      <vt:lpstr>SAAM</vt:lpstr>
      <vt:lpstr>SAAM.INT</vt:lpstr>
      <vt:lpstr>SEPSA</vt:lpstr>
      <vt:lpstr>Servicios</vt:lpstr>
      <vt:lpstr>SM.SAAM</vt:lpstr>
      <vt:lpstr>SMARCO</vt:lpstr>
      <vt:lpstr>Sociedades</vt:lpstr>
      <vt:lpstr>Subcontratacion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George Smith Gandara</dc:creator>
  <cp:lastModifiedBy>María José Martínez</cp:lastModifiedBy>
  <cp:lastPrinted>2016-06-21T20:08:41Z</cp:lastPrinted>
  <dcterms:created xsi:type="dcterms:W3CDTF">2016-06-20T16:10:36Z</dcterms:created>
  <dcterms:modified xsi:type="dcterms:W3CDTF">2023-10-30T16:51:46Z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0x0101003F955CF057EC43408BC8312C474CF7FA</vt:lpwstr>
  </property>
  <property fmtid="{D5CDD505-2E9C-101B-9397-08002B2CF9AE}" pid="3" name="Order">
    <vt:r8>7300</vt:r8>
  </property>
  <property fmtid="{D5CDD505-2E9C-101B-9397-08002B2CF9AE}" pid="4" name="MediaServiceImageTags">
    <vt:lpwstr/>
  </property>
</Properties>
</file>